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Cwinchester\Desktop\"/>
    </mc:Choice>
  </mc:AlternateContent>
  <xr:revisionPtr revIDLastSave="0" documentId="8_{D9421C64-30D2-42B3-98CB-FCFAF8569C69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30705" yWindow="4080" windowWidth="21600" windowHeight="11385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0" i="1" l="1"/>
  <c r="AB51" i="1"/>
  <c r="AB52" i="1"/>
  <c r="AB53" i="1"/>
  <c r="AB54" i="1"/>
  <c r="AB56" i="1"/>
  <c r="AB57" i="1"/>
  <c r="AB58" i="1"/>
  <c r="AB59" i="1"/>
  <c r="AB60" i="1"/>
  <c r="AB49" i="1"/>
  <c r="AA61" i="1"/>
  <c r="S43" i="1" l="1"/>
  <c r="R43" i="1"/>
  <c r="D10" i="1" l="1"/>
  <c r="P44" i="1" l="1"/>
  <c r="F61" i="1" l="1"/>
  <c r="Q4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2" i="1"/>
  <c r="AC33" i="1"/>
  <c r="AC34" i="1"/>
  <c r="AC35" i="1"/>
  <c r="AC37" i="1"/>
  <c r="AC38" i="1"/>
  <c r="AC39" i="1"/>
  <c r="AC40" i="1"/>
  <c r="AC41" i="1"/>
  <c r="AC42" i="1"/>
  <c r="AC36" i="1"/>
  <c r="AC43" i="1"/>
  <c r="AC4" i="1"/>
  <c r="AA44" i="1"/>
  <c r="Z44" i="1"/>
  <c r="AC44" i="1" l="1"/>
  <c r="AC59" i="1"/>
  <c r="AC54" i="1"/>
  <c r="Y61" i="1" l="1"/>
  <c r="X61" i="1"/>
  <c r="W61" i="1"/>
  <c r="V61" i="1"/>
  <c r="U61" i="1"/>
  <c r="T61" i="1"/>
  <c r="S61" i="1"/>
  <c r="R61" i="1"/>
  <c r="Q61" i="1"/>
  <c r="P61" i="1"/>
  <c r="N61" i="1"/>
  <c r="I61" i="1"/>
  <c r="G61" i="1"/>
  <c r="H61" i="1"/>
  <c r="J61" i="1"/>
  <c r="K61" i="1"/>
  <c r="L61" i="1"/>
  <c r="M61" i="1"/>
  <c r="O61" i="1"/>
  <c r="AB43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2" i="1"/>
  <c r="AB33" i="1"/>
  <c r="AB34" i="1"/>
  <c r="AB35" i="1"/>
  <c r="AB37" i="1"/>
  <c r="AB38" i="1"/>
  <c r="AB39" i="1"/>
  <c r="AB40" i="1"/>
  <c r="AB41" i="1"/>
  <c r="AB42" i="1"/>
  <c r="AB36" i="1"/>
  <c r="AB4" i="1"/>
  <c r="AB44" i="1" l="1"/>
  <c r="X44" i="1"/>
  <c r="Y44" i="1"/>
  <c r="AC58" i="1" l="1"/>
  <c r="W44" i="1" l="1"/>
  <c r="V44" i="1"/>
  <c r="T44" i="1" l="1"/>
  <c r="M44" i="1"/>
  <c r="L44" i="1"/>
  <c r="K44" i="1"/>
  <c r="J44" i="1"/>
  <c r="I44" i="1"/>
  <c r="H44" i="1"/>
  <c r="G44" i="1"/>
  <c r="N44" i="1"/>
  <c r="O44" i="1"/>
  <c r="R44" i="1"/>
  <c r="S44" i="1"/>
  <c r="U44" i="1"/>
  <c r="F44" i="1"/>
  <c r="D44" i="1"/>
  <c r="C68" i="1" l="1"/>
  <c r="D61" i="1"/>
  <c r="E61" i="1"/>
  <c r="AC60" i="1"/>
  <c r="E44" i="1"/>
  <c r="D47" i="1" l="1"/>
  <c r="E47" i="1"/>
  <c r="AC57" i="1" l="1"/>
  <c r="AC56" i="1"/>
  <c r="AC53" i="1"/>
  <c r="AC52" i="1"/>
  <c r="AC51" i="1"/>
  <c r="AC50" i="1"/>
  <c r="AC49" i="1"/>
  <c r="AB46" i="1"/>
  <c r="AC46" i="1"/>
  <c r="AB47" i="1" l="1"/>
  <c r="AC47" i="1"/>
  <c r="AA47" i="1"/>
  <c r="Z47" i="1"/>
  <c r="Y47" i="1" l="1"/>
  <c r="X47" i="1"/>
  <c r="W47" i="1" l="1"/>
  <c r="V47" i="1"/>
  <c r="U47" i="1" l="1"/>
  <c r="T47" i="1"/>
  <c r="R47" i="1" l="1"/>
  <c r="S47" i="1"/>
  <c r="Q47" i="1" l="1"/>
  <c r="P47" i="1"/>
  <c r="O47" i="1" l="1"/>
  <c r="N47" i="1"/>
  <c r="M47" i="1" l="1"/>
  <c r="L47" i="1"/>
  <c r="K47" i="1" l="1"/>
  <c r="J47" i="1"/>
  <c r="I47" i="1" l="1"/>
  <c r="H47" i="1"/>
  <c r="G47" i="1" l="1"/>
  <c r="F47" i="1"/>
  <c r="AD47" i="1" l="1"/>
  <c r="AD44" i="1" l="1"/>
  <c r="Z61" i="1" l="1"/>
  <c r="AB61" i="1" l="1"/>
  <c r="AC61" i="1"/>
  <c r="AD61" i="1"/>
</calcChain>
</file>

<file path=xl/sharedStrings.xml><?xml version="1.0" encoding="utf-8"?>
<sst xmlns="http://schemas.openxmlformats.org/spreadsheetml/2006/main" count="152" uniqueCount="127">
  <si>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</si>
  <si>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</si>
  <si>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</si>
  <si>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</si>
  <si>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</si>
  <si>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</si>
  <si>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</si>
  <si>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</si>
  <si>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</si>
  <si>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</si>
  <si>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</si>
  <si>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</si>
  <si>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</si>
  <si>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</si>
  <si>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</si>
  <si>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</si>
  <si>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</si>
  <si>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</si>
  <si>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</si>
  <si>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</si>
  <si>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</si>
  <si>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</si>
  <si>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</si>
  <si>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</si>
  <si>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</si>
  <si>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</si>
  <si>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</si>
  <si>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</si>
  <si>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</si>
  <si>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</si>
  <si>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</si>
  <si>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</si>
  <si>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</si>
  <si>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</si>
  <si>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</si>
  <si>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</si>
  <si>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</si>
  <si>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</si>
  <si>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</si>
  <si>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822 E. Oliver St-Bronte Park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</si>
  <si>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</si>
  <si>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</si>
  <si>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</si>
  <si>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</si>
  <si>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</si>
  <si>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</si>
  <si>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</si>
  <si>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</si>
  <si>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</si>
  <si>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</si>
  <si>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</si>
  <si>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</si>
  <si>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</si>
  <si>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</si>
  <si>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</si>
  <si>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</si>
  <si>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</si>
  <si>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</si>
  <si>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</si>
  <si>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</si>
  <si>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</si>
  <si>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</si>
  <si>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</si>
  <si>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</si>
  <si>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</si>
  <si>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</si>
  <si>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</si>
  <si>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</si>
  <si>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</si>
  <si>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</si>
  <si>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</si>
  <si>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</si>
  <si>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</si>
  <si>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</si>
  <si>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</si>
  <si>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</si>
  <si>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</si>
  <si>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</si>
  <si>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</si>
  <si>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</si>
  <si>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</si>
  <si>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</si>
  <si>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</si>
  <si>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</si>
  <si>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</si>
  <si>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</si>
  <si>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</si>
  <si>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</si>
  <si>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</si>
  <si>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</si>
  <si>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</si>
  <si>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</si>
  <si>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</si>
  <si>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</si>
  <si>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</si>
  <si>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</si>
  <si>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</si>
  <si>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</si>
  <si>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</si>
  <si>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</si>
  <si>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Meter #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</si>
  <si>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</si>
  <si>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</si>
  <si>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</si>
  <si>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</si>
  <si>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</si>
  <si>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</si>
  <si>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</si>
  <si>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</si>
  <si>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Library, 705 Austin, St.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</si>
  <si>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</si>
  <si>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</si>
  <si>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</si>
  <si>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</si>
  <si>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</si>
  <si>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</si>
  <si>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15 7th Stree, RL ODLT Park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</si>
  <si>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</si>
  <si>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</si>
  <si>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</si>
  <si>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</si>
  <si>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</si>
  <si>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</si>
  <si>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</si>
  <si>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Utilities for FY 2022-2023</t>
  </si>
  <si>
    <t>400 E. Park Rd None, Bronte TX (Ballpark Concession)</t>
  </si>
  <si>
    <t>For bills paid 9/1/2023 to 9/30/2023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</si>
</sst>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86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2" fillId="2" borderId="12" xfId="1" applyBorder="1" applyProtection="1"/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3" fontId="2" fillId="2" borderId="12" xfId="1" applyNumberFormat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4" xfId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9"/>
  <sheetViews>
    <sheetView tabSelected="1" zoomScale="68" zoomScaleNormal="68" workbookViewId="0">
      <pane xSplit="3" ySplit="3" topLeftCell="D45" activePane="bottomRight" state="frozen"/>
      <selection pane="topRight" activeCell="C1" sqref="C1"/>
      <selection pane="bottomLeft" activeCell="A4" sqref="A4"/>
      <selection pane="bottomRight" activeCell="C67" sqref="C67"/>
    </sheetView>
  </sheetViews>
  <sheetFormatPr defaultColWidth="9.28515625" defaultRowHeight="15" x14ac:dyDescent="0.25"/>
  <cols>
    <col min="1" max="1" width="20.7109375" style="2" customWidth="1"/>
    <col min="2" max="2" width="34.7109375" style="33" customWidth="1"/>
    <col min="3" max="3" width="56.85546875" style="2" customWidth="1"/>
    <col min="4" max="4" width="14.85546875" style="74" customWidth="1"/>
    <col min="5" max="5" width="15.28515625" style="2" customWidth="1"/>
    <col min="6" max="6" width="11.7109375" style="74" customWidth="1"/>
    <col min="7" max="7" width="12.85546875" style="2" customWidth="1"/>
    <col min="8" max="8" width="10.42578125" style="74" customWidth="1"/>
    <col min="9" max="9" width="12.7109375" style="2" customWidth="1"/>
    <col min="10" max="10" width="11" style="74" customWidth="1"/>
    <col min="11" max="11" width="12.7109375" style="2" customWidth="1"/>
    <col min="12" max="12" width="10" style="74" customWidth="1"/>
    <col min="13" max="13" width="13" style="2" customWidth="1"/>
    <col min="14" max="14" width="9.140625" style="74" customWidth="1"/>
    <col min="15" max="15" width="12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28</v>
      </c>
      <c r="B1" s="1"/>
      <c r="C1" s="1"/>
      <c r="D1" s="65"/>
    </row>
    <row r="2" spans="1:30" ht="31.5" customHeight="1" x14ac:dyDescent="0.4">
      <c r="A2" s="34" t="s">
        <v>124</v>
      </c>
      <c r="B2" s="34"/>
      <c r="C2" s="79" t="s">
        <v>122</v>
      </c>
      <c r="D2" s="84" t="s">
        <v>2</v>
      </c>
      <c r="E2" s="85"/>
      <c r="F2" s="84" t="s">
        <v>3</v>
      </c>
      <c r="G2" s="85"/>
      <c r="H2" s="84" t="s">
        <v>4</v>
      </c>
      <c r="I2" s="85"/>
      <c r="J2" s="84" t="s">
        <v>5</v>
      </c>
      <c r="K2" s="85"/>
      <c r="L2" s="84" t="s">
        <v>6</v>
      </c>
      <c r="M2" s="85"/>
      <c r="N2" s="84" t="s">
        <v>7</v>
      </c>
      <c r="O2" s="85"/>
      <c r="P2" s="84" t="s">
        <v>8</v>
      </c>
      <c r="Q2" s="85"/>
      <c r="R2" s="84" t="s">
        <v>9</v>
      </c>
      <c r="S2" s="85"/>
      <c r="T2" s="84" t="s">
        <v>10</v>
      </c>
      <c r="U2" s="85"/>
      <c r="V2" s="84" t="s">
        <v>11</v>
      </c>
      <c r="W2" s="85"/>
      <c r="X2" s="84" t="s">
        <v>12</v>
      </c>
      <c r="Y2" s="85"/>
      <c r="Z2" s="84" t="s">
        <v>13</v>
      </c>
      <c r="AA2" s="85"/>
      <c r="AB2" s="84" t="s">
        <v>14</v>
      </c>
      <c r="AC2" s="85"/>
      <c r="AD2" s="17" t="s">
        <v>26</v>
      </c>
    </row>
    <row r="3" spans="1:30" ht="31.5" customHeight="1" thickBot="1" x14ac:dyDescent="0.3">
      <c r="A3" s="27" t="s">
        <v>15</v>
      </c>
      <c r="B3" s="28" t="s">
        <v>32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5" t="s">
        <v>29</v>
      </c>
      <c r="B4" s="58" t="s">
        <v>34</v>
      </c>
      <c r="C4" s="36" t="s">
        <v>40</v>
      </c>
      <c r="D4" s="75">
        <v>0</v>
      </c>
      <c r="E4" s="9">
        <v>7.68</v>
      </c>
      <c r="F4" s="75">
        <v>0</v>
      </c>
      <c r="G4" s="9">
        <v>5.8</v>
      </c>
      <c r="H4" s="75">
        <v>0</v>
      </c>
      <c r="I4" s="9">
        <v>5.8</v>
      </c>
      <c r="J4" s="66"/>
      <c r="K4" s="9"/>
      <c r="L4" s="66">
        <v>0</v>
      </c>
      <c r="M4" s="9">
        <v>5.8</v>
      </c>
      <c r="N4" s="66">
        <v>0</v>
      </c>
      <c r="O4" s="9">
        <v>5.8</v>
      </c>
      <c r="P4" s="66">
        <v>0</v>
      </c>
      <c r="Q4" s="9">
        <v>5.8</v>
      </c>
      <c r="R4" s="66"/>
      <c r="S4" s="9"/>
      <c r="T4" s="66">
        <v>0</v>
      </c>
      <c r="U4" s="9">
        <v>5.8</v>
      </c>
      <c r="V4" s="66">
        <v>0</v>
      </c>
      <c r="W4" s="9">
        <v>5.8</v>
      </c>
      <c r="X4" s="75">
        <v>0</v>
      </c>
      <c r="Y4" s="9">
        <v>5.8</v>
      </c>
      <c r="Z4" s="75">
        <v>0</v>
      </c>
      <c r="AA4" s="9">
        <v>5.8</v>
      </c>
      <c r="AB4" s="18">
        <f>D4+F4+H4+J4+L4+N4+P4+R4+T4+V4+X4+Z4</f>
        <v>0</v>
      </c>
      <c r="AC4" s="10">
        <f>E4+G4+I4+K4+M4+O4+Q4+S4+U4+W4+Y4+AA4</f>
        <v>59.879999999999988</v>
      </c>
    </row>
    <row r="5" spans="1:30" ht="18" customHeight="1" thickBot="1" x14ac:dyDescent="0.3">
      <c r="A5" s="37"/>
      <c r="B5" s="58" t="s">
        <v>113</v>
      </c>
      <c r="C5" s="39" t="s">
        <v>114</v>
      </c>
      <c r="D5" s="71">
        <v>145</v>
      </c>
      <c r="E5" s="9">
        <v>18.52</v>
      </c>
      <c r="F5" s="71">
        <v>145</v>
      </c>
      <c r="G5" s="9">
        <v>19.059999999999999</v>
      </c>
      <c r="H5" s="71">
        <v>145</v>
      </c>
      <c r="I5" s="9">
        <v>19.47</v>
      </c>
      <c r="J5" s="66"/>
      <c r="K5" s="9"/>
      <c r="L5" s="66">
        <v>145</v>
      </c>
      <c r="M5" s="9">
        <v>19.61</v>
      </c>
      <c r="N5" s="66">
        <v>145</v>
      </c>
      <c r="O5" s="9">
        <v>19.350000000000001</v>
      </c>
      <c r="P5" s="66">
        <v>145</v>
      </c>
      <c r="Q5" s="9">
        <v>22.48</v>
      </c>
      <c r="R5" s="66"/>
      <c r="S5" s="9"/>
      <c r="T5" s="66">
        <v>145</v>
      </c>
      <c r="U5" s="9">
        <v>21.24</v>
      </c>
      <c r="V5" s="66">
        <v>145</v>
      </c>
      <c r="W5" s="9">
        <v>23.47</v>
      </c>
      <c r="X5" s="71">
        <v>145</v>
      </c>
      <c r="Y5" s="9">
        <v>18.41</v>
      </c>
      <c r="Z5" s="71">
        <v>145</v>
      </c>
      <c r="AA5" s="9">
        <v>18.37</v>
      </c>
      <c r="AB5" s="18">
        <f t="shared" ref="AB5:AB43" si="0">D5+F5+H5+J5+L5+N5+P5+R5+T5+V5+X5+Z5</f>
        <v>1450</v>
      </c>
      <c r="AC5" s="10">
        <f t="shared" ref="AC5:AC43" si="1">E5+G5+I5+K5+M5+O5+Q5+S5+U5+W5+Y5+AA5</f>
        <v>199.98</v>
      </c>
    </row>
    <row r="6" spans="1:30" ht="18" customHeight="1" thickBot="1" x14ac:dyDescent="0.3">
      <c r="A6" s="40"/>
      <c r="B6" s="58" t="s">
        <v>35</v>
      </c>
      <c r="C6" s="39" t="s">
        <v>45</v>
      </c>
      <c r="D6" s="71">
        <v>208</v>
      </c>
      <c r="E6" s="9">
        <v>27.55</v>
      </c>
      <c r="F6" s="71">
        <v>208</v>
      </c>
      <c r="G6" s="9">
        <v>29.11</v>
      </c>
      <c r="H6" s="71">
        <v>208</v>
      </c>
      <c r="I6" s="9">
        <v>29.32</v>
      </c>
      <c r="J6" s="66"/>
      <c r="K6" s="9"/>
      <c r="L6" s="66">
        <v>208</v>
      </c>
      <c r="M6" s="9">
        <v>30.44</v>
      </c>
      <c r="N6" s="66">
        <v>208</v>
      </c>
      <c r="O6" s="9">
        <v>29.49</v>
      </c>
      <c r="P6" s="66">
        <v>208</v>
      </c>
      <c r="Q6" s="9">
        <v>31.87</v>
      </c>
      <c r="R6" s="66"/>
      <c r="S6" s="9"/>
      <c r="T6" s="66">
        <v>208</v>
      </c>
      <c r="U6" s="9">
        <v>34.06</v>
      </c>
      <c r="V6" s="66">
        <v>208</v>
      </c>
      <c r="W6" s="9">
        <v>36.47</v>
      </c>
      <c r="X6" s="71">
        <v>208</v>
      </c>
      <c r="Y6" s="9">
        <v>28.58</v>
      </c>
      <c r="Z6" s="71">
        <v>208</v>
      </c>
      <c r="AA6" s="9">
        <v>28.29</v>
      </c>
      <c r="AB6" s="18">
        <f t="shared" si="0"/>
        <v>2080</v>
      </c>
      <c r="AC6" s="10">
        <f t="shared" si="1"/>
        <v>305.18</v>
      </c>
    </row>
    <row r="7" spans="1:30" ht="18" customHeight="1" thickBot="1" x14ac:dyDescent="0.3">
      <c r="A7" s="40"/>
      <c r="B7" s="58" t="s">
        <v>115</v>
      </c>
      <c r="C7" s="39" t="s">
        <v>116</v>
      </c>
      <c r="D7" s="71">
        <v>155</v>
      </c>
      <c r="E7" s="9">
        <v>18.329999999999998</v>
      </c>
      <c r="F7" s="71">
        <v>155</v>
      </c>
      <c r="G7" s="9">
        <v>19.5</v>
      </c>
      <c r="H7" s="71">
        <v>155</v>
      </c>
      <c r="I7" s="9">
        <v>19.66</v>
      </c>
      <c r="J7" s="66"/>
      <c r="K7" s="9"/>
      <c r="L7" s="66">
        <v>155</v>
      </c>
      <c r="M7" s="9">
        <v>20.49</v>
      </c>
      <c r="N7" s="66">
        <v>155</v>
      </c>
      <c r="O7" s="9">
        <v>19.79</v>
      </c>
      <c r="P7" s="66">
        <v>155</v>
      </c>
      <c r="Q7" s="9">
        <v>21.58</v>
      </c>
      <c r="R7" s="66"/>
      <c r="S7" s="9"/>
      <c r="T7" s="66">
        <v>155</v>
      </c>
      <c r="U7" s="9">
        <v>23.21</v>
      </c>
      <c r="V7" s="66">
        <v>155</v>
      </c>
      <c r="W7" s="9">
        <v>25</v>
      </c>
      <c r="X7" s="71">
        <v>155</v>
      </c>
      <c r="Y7" s="9">
        <v>19.12</v>
      </c>
      <c r="Z7" s="71">
        <v>155</v>
      </c>
      <c r="AA7" s="9">
        <v>18.88</v>
      </c>
      <c r="AB7" s="18">
        <f t="shared" si="0"/>
        <v>1550</v>
      </c>
      <c r="AC7" s="10">
        <f t="shared" si="1"/>
        <v>205.55999999999997</v>
      </c>
    </row>
    <row r="8" spans="1:30" ht="15.75" thickBot="1" x14ac:dyDescent="0.3">
      <c r="A8" s="40"/>
      <c r="B8" s="58" t="s">
        <v>36</v>
      </c>
      <c r="C8" s="39" t="s">
        <v>41</v>
      </c>
      <c r="D8" s="71">
        <v>134</v>
      </c>
      <c r="E8" s="9">
        <v>19.170000000000002</v>
      </c>
      <c r="F8" s="71">
        <v>126</v>
      </c>
      <c r="G8" s="9">
        <v>17.11</v>
      </c>
      <c r="H8" s="71">
        <v>99</v>
      </c>
      <c r="I8" s="9">
        <v>14.85</v>
      </c>
      <c r="J8" s="66"/>
      <c r="K8" s="9"/>
      <c r="L8" s="66">
        <v>365</v>
      </c>
      <c r="M8" s="9">
        <v>39.520000000000003</v>
      </c>
      <c r="N8" s="66">
        <v>493</v>
      </c>
      <c r="O8" s="9">
        <v>50.67</v>
      </c>
      <c r="P8" s="66">
        <v>424</v>
      </c>
      <c r="Q8" s="9">
        <v>47.53</v>
      </c>
      <c r="R8" s="66"/>
      <c r="S8" s="9"/>
      <c r="T8" s="66">
        <v>284</v>
      </c>
      <c r="U8" s="9">
        <v>34.72</v>
      </c>
      <c r="V8" s="66">
        <v>104</v>
      </c>
      <c r="W8" s="9">
        <v>17.170000000000002</v>
      </c>
      <c r="X8" s="71">
        <v>104</v>
      </c>
      <c r="Y8" s="9">
        <v>15.32</v>
      </c>
      <c r="Z8" s="71">
        <v>123</v>
      </c>
      <c r="AA8" s="9">
        <v>17.010000000000002</v>
      </c>
      <c r="AB8" s="18">
        <f t="shared" si="0"/>
        <v>2256</v>
      </c>
      <c r="AC8" s="10">
        <f t="shared" si="1"/>
        <v>273.07</v>
      </c>
    </row>
    <row r="9" spans="1:30" ht="18.75" customHeight="1" thickBot="1" x14ac:dyDescent="0.3">
      <c r="A9" s="40"/>
      <c r="B9" s="58" t="s">
        <v>42</v>
      </c>
      <c r="C9" s="39" t="s">
        <v>43</v>
      </c>
      <c r="D9" s="71">
        <v>70</v>
      </c>
      <c r="E9" s="9">
        <v>10.57</v>
      </c>
      <c r="F9" s="71">
        <v>70</v>
      </c>
      <c r="G9" s="9">
        <v>11</v>
      </c>
      <c r="H9" s="71">
        <v>70</v>
      </c>
      <c r="I9" s="9">
        <v>11.16</v>
      </c>
      <c r="J9" s="66"/>
      <c r="K9" s="9"/>
      <c r="L9" s="66">
        <v>70</v>
      </c>
      <c r="M9" s="9">
        <v>11.52</v>
      </c>
      <c r="N9" s="66">
        <v>70</v>
      </c>
      <c r="O9" s="9">
        <v>11.21</v>
      </c>
      <c r="P9" s="66">
        <v>70</v>
      </c>
      <c r="Q9" s="9">
        <v>12.01</v>
      </c>
      <c r="R9" s="66"/>
      <c r="S9" s="9"/>
      <c r="T9" s="66">
        <v>70</v>
      </c>
      <c r="U9" s="9">
        <v>12.75</v>
      </c>
      <c r="V9" s="66">
        <v>70</v>
      </c>
      <c r="W9" s="9">
        <v>13.56</v>
      </c>
      <c r="X9" s="71">
        <v>70</v>
      </c>
      <c r="Y9" s="9">
        <v>10.91</v>
      </c>
      <c r="Z9" s="71">
        <v>70</v>
      </c>
      <c r="AA9" s="9">
        <v>10.81</v>
      </c>
      <c r="AB9" s="18">
        <f t="shared" si="0"/>
        <v>700</v>
      </c>
      <c r="AC9" s="10">
        <f t="shared" si="1"/>
        <v>115.5</v>
      </c>
    </row>
    <row r="10" spans="1:30" ht="15.75" thickBot="1" x14ac:dyDescent="0.3">
      <c r="A10" s="40"/>
      <c r="B10" s="58" t="s">
        <v>37</v>
      </c>
      <c r="C10" s="39" t="s">
        <v>44</v>
      </c>
      <c r="D10" s="75">
        <f>578+218</f>
        <v>796</v>
      </c>
      <c r="E10" s="9">
        <v>75.599999999999994</v>
      </c>
      <c r="F10" s="75">
        <v>607</v>
      </c>
      <c r="G10" s="9">
        <v>60.95</v>
      </c>
      <c r="H10" s="75">
        <v>235</v>
      </c>
      <c r="I10" s="9">
        <v>27.43</v>
      </c>
      <c r="J10" s="66"/>
      <c r="K10" s="9"/>
      <c r="L10" s="66">
        <v>546</v>
      </c>
      <c r="M10" s="9">
        <v>57.88</v>
      </c>
      <c r="N10" s="66">
        <v>947</v>
      </c>
      <c r="O10" s="9">
        <v>92</v>
      </c>
      <c r="P10" s="66">
        <v>583</v>
      </c>
      <c r="Q10" s="9">
        <v>66.28</v>
      </c>
      <c r="R10" s="66"/>
      <c r="S10" s="9"/>
      <c r="T10" s="66">
        <v>324</v>
      </c>
      <c r="U10" s="9">
        <v>40.22</v>
      </c>
      <c r="V10" s="66">
        <v>409</v>
      </c>
      <c r="W10" s="9">
        <v>53.12</v>
      </c>
      <c r="X10" s="75">
        <v>545</v>
      </c>
      <c r="Y10" s="9">
        <v>54.84</v>
      </c>
      <c r="Z10" s="75">
        <v>925</v>
      </c>
      <c r="AA10" s="9">
        <v>89.55</v>
      </c>
      <c r="AB10" s="18">
        <f t="shared" si="0"/>
        <v>5917</v>
      </c>
      <c r="AC10" s="10">
        <f t="shared" si="1"/>
        <v>617.87</v>
      </c>
    </row>
    <row r="11" spans="1:30" ht="15.75" thickBot="1" x14ac:dyDescent="0.3">
      <c r="A11" s="40"/>
      <c r="B11" s="58" t="s">
        <v>38</v>
      </c>
      <c r="C11" s="39" t="s">
        <v>46</v>
      </c>
      <c r="D11" s="71">
        <v>11</v>
      </c>
      <c r="E11" s="9">
        <v>8.66</v>
      </c>
      <c r="F11" s="71">
        <v>849</v>
      </c>
      <c r="G11" s="9">
        <v>82.43</v>
      </c>
      <c r="H11" s="71">
        <v>700</v>
      </c>
      <c r="I11" s="9">
        <v>93.79</v>
      </c>
      <c r="J11" s="67"/>
      <c r="K11" s="9"/>
      <c r="L11" s="67">
        <v>1242</v>
      </c>
      <c r="M11" s="9">
        <v>137.22</v>
      </c>
      <c r="N11" s="67">
        <v>985</v>
      </c>
      <c r="O11" s="9">
        <v>107.76</v>
      </c>
      <c r="P11" s="67">
        <v>1544</v>
      </c>
      <c r="Q11" s="9">
        <v>177.77</v>
      </c>
      <c r="R11" s="67"/>
      <c r="S11" s="9"/>
      <c r="T11" s="67">
        <v>1632</v>
      </c>
      <c r="U11" s="9">
        <v>187.59</v>
      </c>
      <c r="V11" s="67">
        <v>2448</v>
      </c>
      <c r="W11" s="9">
        <v>273.95</v>
      </c>
      <c r="X11" s="71">
        <v>4004</v>
      </c>
      <c r="Y11" s="9">
        <v>352.77</v>
      </c>
      <c r="Z11" s="71">
        <v>4292</v>
      </c>
      <c r="AA11" s="9">
        <v>363.22</v>
      </c>
      <c r="AB11" s="18">
        <f t="shared" si="0"/>
        <v>17707</v>
      </c>
      <c r="AC11" s="10">
        <f t="shared" si="1"/>
        <v>1785.16</v>
      </c>
    </row>
    <row r="12" spans="1:30" ht="18" customHeight="1" thickBot="1" x14ac:dyDescent="0.3">
      <c r="A12" s="40"/>
      <c r="B12" s="58" t="s">
        <v>47</v>
      </c>
      <c r="C12" s="36" t="s">
        <v>48</v>
      </c>
      <c r="D12" s="71">
        <v>155</v>
      </c>
      <c r="E12" s="9">
        <v>18.88</v>
      </c>
      <c r="F12" s="71">
        <v>155</v>
      </c>
      <c r="G12" s="9">
        <v>19.55</v>
      </c>
      <c r="H12" s="71">
        <v>155</v>
      </c>
      <c r="I12" s="9">
        <v>19.920000000000002</v>
      </c>
      <c r="J12" s="66"/>
      <c r="K12" s="9"/>
      <c r="L12" s="66">
        <v>155</v>
      </c>
      <c r="M12" s="9">
        <v>20.13</v>
      </c>
      <c r="N12" s="66">
        <v>155</v>
      </c>
      <c r="O12" s="9">
        <v>20.010000000000002</v>
      </c>
      <c r="P12" s="66">
        <v>155</v>
      </c>
      <c r="Q12" s="9">
        <v>23.13</v>
      </c>
      <c r="R12" s="66"/>
      <c r="S12" s="9"/>
      <c r="T12" s="66">
        <v>155</v>
      </c>
      <c r="U12" s="9">
        <v>22.01</v>
      </c>
      <c r="V12" s="66">
        <v>155</v>
      </c>
      <c r="W12" s="9">
        <v>24.02</v>
      </c>
      <c r="X12" s="71">
        <v>155</v>
      </c>
      <c r="Y12" s="9">
        <v>18.809999999999999</v>
      </c>
      <c r="Z12" s="71">
        <v>155</v>
      </c>
      <c r="AA12" s="9">
        <v>18.72</v>
      </c>
      <c r="AB12" s="18">
        <f t="shared" si="0"/>
        <v>1550</v>
      </c>
      <c r="AC12" s="10">
        <f t="shared" si="1"/>
        <v>205.18</v>
      </c>
    </row>
    <row r="13" spans="1:30" ht="18" customHeight="1" thickBot="1" x14ac:dyDescent="0.3">
      <c r="A13" s="40"/>
      <c r="B13" s="58" t="s">
        <v>49</v>
      </c>
      <c r="C13" s="36" t="s">
        <v>50</v>
      </c>
      <c r="D13" s="71">
        <v>155</v>
      </c>
      <c r="E13" s="9">
        <v>18.329999999999998</v>
      </c>
      <c r="F13" s="71">
        <v>155</v>
      </c>
      <c r="G13" s="9">
        <v>19.5</v>
      </c>
      <c r="H13" s="71">
        <v>155</v>
      </c>
      <c r="I13" s="9">
        <v>19.66</v>
      </c>
      <c r="J13" s="66"/>
      <c r="K13" s="9"/>
      <c r="L13" s="66">
        <v>155</v>
      </c>
      <c r="M13" s="9">
        <v>20.49</v>
      </c>
      <c r="N13" s="66">
        <v>155</v>
      </c>
      <c r="O13" s="9">
        <v>19.79</v>
      </c>
      <c r="P13" s="66">
        <v>155</v>
      </c>
      <c r="Q13" s="9">
        <v>21.58</v>
      </c>
      <c r="R13" s="66"/>
      <c r="S13" s="9"/>
      <c r="T13" s="66">
        <v>155</v>
      </c>
      <c r="U13" s="9">
        <v>23.21</v>
      </c>
      <c r="V13" s="66">
        <v>155</v>
      </c>
      <c r="W13" s="9">
        <v>25</v>
      </c>
      <c r="X13" s="71">
        <v>155</v>
      </c>
      <c r="Y13" s="9">
        <v>19.12</v>
      </c>
      <c r="Z13" s="71">
        <v>155</v>
      </c>
      <c r="AA13" s="9">
        <v>18.88</v>
      </c>
      <c r="AB13" s="18">
        <f t="shared" si="0"/>
        <v>1550</v>
      </c>
      <c r="AC13" s="10">
        <f t="shared" si="1"/>
        <v>205.55999999999997</v>
      </c>
    </row>
    <row r="14" spans="1:30" ht="18" customHeight="1" thickBot="1" x14ac:dyDescent="0.3">
      <c r="A14" s="40"/>
      <c r="B14" s="58" t="s">
        <v>51</v>
      </c>
      <c r="C14" s="36" t="s">
        <v>52</v>
      </c>
      <c r="D14" s="71">
        <v>0</v>
      </c>
      <c r="E14" s="9">
        <v>15.66</v>
      </c>
      <c r="F14" s="71">
        <v>0</v>
      </c>
      <c r="G14" s="9">
        <v>14.8</v>
      </c>
      <c r="H14" s="71">
        <v>0</v>
      </c>
      <c r="I14" s="9">
        <v>242.97</v>
      </c>
      <c r="J14" s="66"/>
      <c r="K14" s="9"/>
      <c r="L14" s="66">
        <v>0</v>
      </c>
      <c r="M14" s="9">
        <v>14.8</v>
      </c>
      <c r="N14" s="66">
        <v>0</v>
      </c>
      <c r="O14" s="9">
        <v>14.8</v>
      </c>
      <c r="P14" s="66">
        <v>0</v>
      </c>
      <c r="Q14" s="9">
        <v>14.8</v>
      </c>
      <c r="R14" s="66"/>
      <c r="S14" s="9"/>
      <c r="T14" s="66">
        <v>0</v>
      </c>
      <c r="U14" s="9">
        <v>14.8</v>
      </c>
      <c r="V14" s="66">
        <v>0</v>
      </c>
      <c r="W14" s="9">
        <v>14.8</v>
      </c>
      <c r="X14" s="71">
        <v>0</v>
      </c>
      <c r="Y14" s="9">
        <v>14.8</v>
      </c>
      <c r="Z14" s="71">
        <v>0</v>
      </c>
      <c r="AA14" s="9">
        <v>14.8</v>
      </c>
      <c r="AB14" s="18">
        <f t="shared" si="0"/>
        <v>0</v>
      </c>
      <c r="AC14" s="10">
        <f t="shared" si="1"/>
        <v>377.03000000000009</v>
      </c>
    </row>
    <row r="15" spans="1:30" ht="18" customHeight="1" thickBot="1" x14ac:dyDescent="0.3">
      <c r="A15" s="40"/>
      <c r="B15" s="58" t="s">
        <v>53</v>
      </c>
      <c r="C15" s="36" t="s">
        <v>54</v>
      </c>
      <c r="D15" s="71">
        <v>455</v>
      </c>
      <c r="E15" s="9">
        <v>46.52</v>
      </c>
      <c r="F15" s="71">
        <v>476</v>
      </c>
      <c r="G15" s="9">
        <v>48.82</v>
      </c>
      <c r="H15" s="71">
        <v>463</v>
      </c>
      <c r="I15" s="9">
        <v>48.06</v>
      </c>
      <c r="J15" s="66"/>
      <c r="K15" s="9"/>
      <c r="L15" s="66">
        <v>958</v>
      </c>
      <c r="M15" s="9">
        <v>95.19</v>
      </c>
      <c r="N15" s="66">
        <v>791</v>
      </c>
      <c r="O15" s="9">
        <v>77.11</v>
      </c>
      <c r="P15" s="66">
        <v>779</v>
      </c>
      <c r="Q15" s="9">
        <v>85.41</v>
      </c>
      <c r="R15" s="66"/>
      <c r="S15" s="9"/>
      <c r="T15" s="66">
        <v>744</v>
      </c>
      <c r="U15" s="9">
        <v>80.989999999999995</v>
      </c>
      <c r="V15" s="66">
        <v>719</v>
      </c>
      <c r="W15" s="9">
        <v>85.65</v>
      </c>
      <c r="X15" s="71">
        <v>783</v>
      </c>
      <c r="Y15" s="9">
        <v>76.5</v>
      </c>
      <c r="Z15" s="71">
        <v>705</v>
      </c>
      <c r="AA15" s="9">
        <v>69.760000000000005</v>
      </c>
      <c r="AB15" s="18">
        <f t="shared" si="0"/>
        <v>6873</v>
      </c>
      <c r="AC15" s="10">
        <f t="shared" si="1"/>
        <v>714.01</v>
      </c>
    </row>
    <row r="16" spans="1:30" ht="18" customHeight="1" thickBot="1" x14ac:dyDescent="0.3">
      <c r="A16" s="40"/>
      <c r="B16" s="58" t="s">
        <v>55</v>
      </c>
      <c r="C16" s="36" t="s">
        <v>56</v>
      </c>
      <c r="D16" s="71">
        <v>569</v>
      </c>
      <c r="E16" s="9">
        <v>99.27</v>
      </c>
      <c r="F16" s="71">
        <v>369</v>
      </c>
      <c r="G16" s="9">
        <v>88.66</v>
      </c>
      <c r="H16" s="71">
        <v>262</v>
      </c>
      <c r="I16" s="9">
        <v>149.62</v>
      </c>
      <c r="J16" s="66"/>
      <c r="K16" s="9"/>
      <c r="L16" s="66">
        <v>706</v>
      </c>
      <c r="M16" s="9">
        <v>185.76</v>
      </c>
      <c r="N16" s="66">
        <v>2298</v>
      </c>
      <c r="O16" s="9">
        <v>261.79000000000002</v>
      </c>
      <c r="P16" s="66">
        <v>427</v>
      </c>
      <c r="Q16" s="9">
        <v>158.9</v>
      </c>
      <c r="R16" s="66"/>
      <c r="S16" s="9"/>
      <c r="T16" s="66">
        <v>252</v>
      </c>
      <c r="U16" s="9">
        <v>107.83</v>
      </c>
      <c r="V16" s="66">
        <v>305</v>
      </c>
      <c r="W16" s="9">
        <v>111.21</v>
      </c>
      <c r="X16" s="71">
        <v>494</v>
      </c>
      <c r="Y16" s="9">
        <v>134.44</v>
      </c>
      <c r="Z16" s="71">
        <v>977</v>
      </c>
      <c r="AA16" s="9">
        <v>149.34</v>
      </c>
      <c r="AB16" s="18">
        <f t="shared" si="0"/>
        <v>6659</v>
      </c>
      <c r="AC16" s="10">
        <f t="shared" si="1"/>
        <v>1446.82</v>
      </c>
    </row>
    <row r="17" spans="1:29" ht="18" customHeight="1" thickBot="1" x14ac:dyDescent="0.3">
      <c r="A17" s="40"/>
      <c r="B17" s="58" t="s">
        <v>57</v>
      </c>
      <c r="C17" s="36" t="s">
        <v>58</v>
      </c>
      <c r="D17" s="71">
        <v>90</v>
      </c>
      <c r="E17" s="9">
        <v>27.95</v>
      </c>
      <c r="F17" s="71">
        <v>386</v>
      </c>
      <c r="G17" s="9">
        <v>348.47</v>
      </c>
      <c r="H17" s="71">
        <v>18</v>
      </c>
      <c r="I17" s="9">
        <v>20.68</v>
      </c>
      <c r="J17" s="66"/>
      <c r="K17" s="9"/>
      <c r="L17" s="66">
        <v>29</v>
      </c>
      <c r="M17" s="9">
        <v>21.23</v>
      </c>
      <c r="N17" s="66">
        <v>42</v>
      </c>
      <c r="O17" s="9">
        <v>333.07</v>
      </c>
      <c r="P17" s="66">
        <v>150</v>
      </c>
      <c r="Q17" s="9">
        <v>319.89999999999998</v>
      </c>
      <c r="R17" s="66"/>
      <c r="S17" s="9"/>
      <c r="T17" s="66">
        <v>694</v>
      </c>
      <c r="U17" s="9">
        <v>351.43</v>
      </c>
      <c r="V17" s="66">
        <v>570</v>
      </c>
      <c r="W17" s="9">
        <v>344.19</v>
      </c>
      <c r="X17" s="71">
        <v>234</v>
      </c>
      <c r="Y17" s="9">
        <v>317.89</v>
      </c>
      <c r="Z17" s="71">
        <v>31</v>
      </c>
      <c r="AA17" s="9">
        <v>305.88</v>
      </c>
      <c r="AB17" s="18">
        <f t="shared" si="0"/>
        <v>2244</v>
      </c>
      <c r="AC17" s="10">
        <f t="shared" si="1"/>
        <v>2390.6900000000005</v>
      </c>
    </row>
    <row r="18" spans="1:29" ht="18" customHeight="1" thickBot="1" x14ac:dyDescent="0.3">
      <c r="A18" s="40"/>
      <c r="B18" s="58" t="s">
        <v>59</v>
      </c>
      <c r="C18" s="36" t="s">
        <v>60</v>
      </c>
      <c r="D18" s="71">
        <v>6566</v>
      </c>
      <c r="E18" s="9">
        <v>503.34</v>
      </c>
      <c r="F18" s="71">
        <v>5826</v>
      </c>
      <c r="G18" s="9">
        <v>434.2</v>
      </c>
      <c r="H18" s="71">
        <v>5594</v>
      </c>
      <c r="I18" s="9">
        <v>460.72</v>
      </c>
      <c r="J18" s="66"/>
      <c r="K18" s="9"/>
      <c r="L18" s="66">
        <v>6030</v>
      </c>
      <c r="M18" s="9">
        <v>455.43</v>
      </c>
      <c r="N18" s="66">
        <v>5276</v>
      </c>
      <c r="O18" s="9">
        <v>363.6</v>
      </c>
      <c r="P18" s="66">
        <v>5021</v>
      </c>
      <c r="Q18" s="9">
        <v>430.3</v>
      </c>
      <c r="R18" s="66"/>
      <c r="S18" s="9"/>
      <c r="T18" s="66">
        <v>5374</v>
      </c>
      <c r="U18" s="9">
        <v>470.58</v>
      </c>
      <c r="V18" s="66">
        <v>5636</v>
      </c>
      <c r="W18" s="9">
        <v>533.17999999999995</v>
      </c>
      <c r="X18" s="71">
        <v>7358</v>
      </c>
      <c r="Y18" s="9">
        <v>531.48</v>
      </c>
      <c r="Z18" s="71">
        <v>6799</v>
      </c>
      <c r="AA18" s="9">
        <v>513.79</v>
      </c>
      <c r="AB18" s="18">
        <f t="shared" si="0"/>
        <v>59480</v>
      </c>
      <c r="AC18" s="10">
        <f t="shared" si="1"/>
        <v>4696.62</v>
      </c>
    </row>
    <row r="19" spans="1:29" ht="22.5" customHeight="1" thickBot="1" x14ac:dyDescent="0.3">
      <c r="A19" s="40"/>
      <c r="B19" s="58" t="s">
        <v>61</v>
      </c>
      <c r="C19" s="39" t="s">
        <v>62</v>
      </c>
      <c r="D19" s="71">
        <v>63</v>
      </c>
      <c r="E19" s="9">
        <v>10.07</v>
      </c>
      <c r="F19" s="71">
        <v>63</v>
      </c>
      <c r="G19" s="9">
        <v>10.35</v>
      </c>
      <c r="H19" s="71">
        <v>63</v>
      </c>
      <c r="I19" s="9">
        <v>10.49</v>
      </c>
      <c r="J19" s="66"/>
      <c r="K19" s="9"/>
      <c r="L19" s="66">
        <v>0</v>
      </c>
      <c r="M19" s="9">
        <v>10.57</v>
      </c>
      <c r="N19" s="66">
        <v>63</v>
      </c>
      <c r="O19" s="9">
        <v>10.54</v>
      </c>
      <c r="P19" s="66">
        <v>63</v>
      </c>
      <c r="Q19" s="9">
        <v>11.78</v>
      </c>
      <c r="R19" s="66"/>
      <c r="S19" s="9"/>
      <c r="T19" s="66">
        <v>63</v>
      </c>
      <c r="U19" s="9">
        <v>11.34</v>
      </c>
      <c r="V19" s="66">
        <v>63</v>
      </c>
      <c r="W19" s="9">
        <v>12.15</v>
      </c>
      <c r="X19" s="71">
        <v>63</v>
      </c>
      <c r="Y19" s="9">
        <v>10.039999999999999</v>
      </c>
      <c r="Z19" s="71">
        <v>63</v>
      </c>
      <c r="AA19" s="9">
        <v>10.01</v>
      </c>
      <c r="AB19" s="18">
        <f t="shared" si="0"/>
        <v>567</v>
      </c>
      <c r="AC19" s="10">
        <f t="shared" si="1"/>
        <v>107.34000000000002</v>
      </c>
    </row>
    <row r="20" spans="1:29" ht="21" customHeight="1" thickBot="1" x14ac:dyDescent="0.3">
      <c r="A20" s="40"/>
      <c r="B20" s="58" t="s">
        <v>63</v>
      </c>
      <c r="C20" s="39" t="s">
        <v>117</v>
      </c>
      <c r="D20" s="71">
        <v>0</v>
      </c>
      <c r="E20" s="9">
        <v>7.72</v>
      </c>
      <c r="F20" s="71">
        <v>0</v>
      </c>
      <c r="G20" s="9">
        <v>5.83</v>
      </c>
      <c r="H20" s="71">
        <v>0</v>
      </c>
      <c r="I20" s="9">
        <v>5.83</v>
      </c>
      <c r="J20" s="66"/>
      <c r="K20" s="9"/>
      <c r="L20" s="66">
        <v>0</v>
      </c>
      <c r="M20" s="9">
        <v>5.83</v>
      </c>
      <c r="N20" s="66">
        <v>0</v>
      </c>
      <c r="O20" s="9">
        <v>5.83</v>
      </c>
      <c r="P20" s="66">
        <v>0</v>
      </c>
      <c r="Q20" s="9">
        <v>5.83</v>
      </c>
      <c r="R20" s="66"/>
      <c r="S20" s="9"/>
      <c r="T20" s="66">
        <v>0</v>
      </c>
      <c r="U20" s="9">
        <v>5.83</v>
      </c>
      <c r="V20" s="66">
        <v>0</v>
      </c>
      <c r="W20" s="9">
        <v>5.83</v>
      </c>
      <c r="X20" s="71">
        <v>0</v>
      </c>
      <c r="Y20" s="9">
        <v>5.83</v>
      </c>
      <c r="Z20" s="71">
        <v>0</v>
      </c>
      <c r="AA20" s="9">
        <v>5.83</v>
      </c>
      <c r="AB20" s="18">
        <f t="shared" si="0"/>
        <v>0</v>
      </c>
      <c r="AC20" s="10">
        <f t="shared" si="1"/>
        <v>60.189999999999991</v>
      </c>
    </row>
    <row r="21" spans="1:29" ht="24" customHeight="1" thickBot="1" x14ac:dyDescent="0.3">
      <c r="A21" s="40"/>
      <c r="B21" s="58" t="s">
        <v>64</v>
      </c>
      <c r="C21" s="39" t="s">
        <v>65</v>
      </c>
      <c r="D21" s="71">
        <v>0</v>
      </c>
      <c r="E21" s="9">
        <v>7.72</v>
      </c>
      <c r="F21" s="71">
        <v>34</v>
      </c>
      <c r="G21" s="9">
        <v>8.93</v>
      </c>
      <c r="H21" s="71">
        <v>0</v>
      </c>
      <c r="I21" s="9">
        <v>5.83</v>
      </c>
      <c r="J21" s="66"/>
      <c r="K21" s="9"/>
      <c r="L21" s="66">
        <v>63</v>
      </c>
      <c r="M21" s="9">
        <v>5.83</v>
      </c>
      <c r="N21" s="66">
        <v>0</v>
      </c>
      <c r="O21" s="9">
        <v>5.83</v>
      </c>
      <c r="P21" s="66">
        <v>0</v>
      </c>
      <c r="Q21" s="9">
        <v>5.83</v>
      </c>
      <c r="R21" s="66"/>
      <c r="S21" s="9"/>
      <c r="T21" s="66">
        <v>2</v>
      </c>
      <c r="U21" s="9">
        <v>6.04</v>
      </c>
      <c r="V21" s="66">
        <v>0</v>
      </c>
      <c r="W21" s="9">
        <v>5.83</v>
      </c>
      <c r="X21" s="71">
        <v>5</v>
      </c>
      <c r="Y21" s="9">
        <v>6.26</v>
      </c>
      <c r="Z21" s="71">
        <v>0</v>
      </c>
      <c r="AA21" s="9">
        <v>5.83</v>
      </c>
      <c r="AB21" s="18">
        <f t="shared" si="0"/>
        <v>104</v>
      </c>
      <c r="AC21" s="10">
        <f t="shared" si="1"/>
        <v>63.929999999999986</v>
      </c>
    </row>
    <row r="22" spans="1:29" ht="24" customHeight="1" thickBot="1" x14ac:dyDescent="0.3">
      <c r="A22" s="40"/>
      <c r="B22" s="58" t="s">
        <v>66</v>
      </c>
      <c r="C22" s="39" t="s">
        <v>67</v>
      </c>
      <c r="D22" s="71">
        <v>206</v>
      </c>
      <c r="E22" s="9">
        <v>25.84</v>
      </c>
      <c r="F22" s="71">
        <v>70</v>
      </c>
      <c r="G22" s="9">
        <v>12.2</v>
      </c>
      <c r="H22" s="71">
        <v>44</v>
      </c>
      <c r="I22" s="9">
        <v>9.8699999999999992</v>
      </c>
      <c r="J22" s="66"/>
      <c r="K22" s="9"/>
      <c r="L22" s="66">
        <v>42</v>
      </c>
      <c r="M22" s="9">
        <v>9.73</v>
      </c>
      <c r="N22" s="66">
        <v>22</v>
      </c>
      <c r="O22" s="9">
        <v>7.83</v>
      </c>
      <c r="P22" s="66">
        <v>86</v>
      </c>
      <c r="Q22" s="9">
        <v>15.26</v>
      </c>
      <c r="R22" s="66"/>
      <c r="S22" s="9"/>
      <c r="T22" s="66">
        <v>83</v>
      </c>
      <c r="U22" s="9">
        <v>14.27</v>
      </c>
      <c r="V22" s="66">
        <v>52</v>
      </c>
      <c r="W22" s="9">
        <v>11.54</v>
      </c>
      <c r="X22" s="71">
        <v>138</v>
      </c>
      <c r="Y22" s="9">
        <v>17.97</v>
      </c>
      <c r="Z22" s="71">
        <v>195</v>
      </c>
      <c r="AA22" s="9">
        <v>23.21</v>
      </c>
      <c r="AB22" s="18">
        <f t="shared" si="0"/>
        <v>938</v>
      </c>
      <c r="AC22" s="10">
        <f t="shared" si="1"/>
        <v>147.72</v>
      </c>
    </row>
    <row r="23" spans="1:29" ht="24" customHeight="1" thickBot="1" x14ac:dyDescent="0.3">
      <c r="A23" s="40"/>
      <c r="B23" s="58" t="s">
        <v>68</v>
      </c>
      <c r="C23" s="39" t="s">
        <v>69</v>
      </c>
      <c r="D23" s="71">
        <v>1339</v>
      </c>
      <c r="E23" s="9">
        <v>125.4</v>
      </c>
      <c r="F23" s="71">
        <v>738</v>
      </c>
      <c r="G23" s="9">
        <v>72.459999999999994</v>
      </c>
      <c r="H23" s="71">
        <v>664</v>
      </c>
      <c r="I23" s="9">
        <v>66.12</v>
      </c>
      <c r="J23" s="66"/>
      <c r="K23" s="9"/>
      <c r="L23" s="66">
        <v>1951</v>
      </c>
      <c r="M23" s="9">
        <v>183.96</v>
      </c>
      <c r="N23" s="66">
        <v>2679</v>
      </c>
      <c r="O23" s="9">
        <v>250.08</v>
      </c>
      <c r="P23" s="66">
        <v>1311</v>
      </c>
      <c r="Q23" s="9">
        <v>143.52000000000001</v>
      </c>
      <c r="R23" s="66"/>
      <c r="S23" s="9"/>
      <c r="T23" s="66">
        <v>772</v>
      </c>
      <c r="U23" s="9">
        <v>81.64</v>
      </c>
      <c r="V23" s="66">
        <v>730</v>
      </c>
      <c r="W23" s="9">
        <v>82.52</v>
      </c>
      <c r="X23" s="71">
        <v>883</v>
      </c>
      <c r="Y23" s="9">
        <v>83.95</v>
      </c>
      <c r="Z23" s="71">
        <v>1432</v>
      </c>
      <c r="AA23" s="9">
        <v>134.02000000000001</v>
      </c>
      <c r="AB23" s="18">
        <f t="shared" si="0"/>
        <v>12499</v>
      </c>
      <c r="AC23" s="10">
        <f t="shared" si="1"/>
        <v>1223.67</v>
      </c>
    </row>
    <row r="24" spans="1:29" ht="24" customHeight="1" thickBot="1" x14ac:dyDescent="0.3">
      <c r="A24" s="40"/>
      <c r="B24" s="58" t="s">
        <v>70</v>
      </c>
      <c r="C24" s="39" t="s">
        <v>71</v>
      </c>
      <c r="D24" s="71">
        <v>1235</v>
      </c>
      <c r="E24" s="9">
        <v>231.89</v>
      </c>
      <c r="F24" s="71">
        <v>1299</v>
      </c>
      <c r="G24" s="9">
        <v>373.75</v>
      </c>
      <c r="H24" s="71">
        <v>681</v>
      </c>
      <c r="I24" s="9">
        <v>342.71</v>
      </c>
      <c r="J24" s="66"/>
      <c r="K24" s="9"/>
      <c r="L24" s="66">
        <v>344</v>
      </c>
      <c r="M24" s="9">
        <v>97.78</v>
      </c>
      <c r="N24" s="66">
        <v>667</v>
      </c>
      <c r="O24" s="9">
        <v>121.46</v>
      </c>
      <c r="P24" s="66">
        <v>499</v>
      </c>
      <c r="Q24" s="9">
        <v>124.12</v>
      </c>
      <c r="R24" s="66"/>
      <c r="S24" s="9"/>
      <c r="T24" s="66">
        <v>410</v>
      </c>
      <c r="U24" s="9">
        <v>128.57</v>
      </c>
      <c r="V24" s="66">
        <v>1059</v>
      </c>
      <c r="W24" s="9">
        <v>216.98</v>
      </c>
      <c r="X24" s="71">
        <v>1352</v>
      </c>
      <c r="Y24" s="9">
        <v>217.89</v>
      </c>
      <c r="Z24" s="71">
        <v>3486</v>
      </c>
      <c r="AA24" s="9">
        <v>336.03</v>
      </c>
      <c r="AB24" s="18">
        <f t="shared" si="0"/>
        <v>11032</v>
      </c>
      <c r="AC24" s="10">
        <f t="shared" si="1"/>
        <v>2191.1800000000003</v>
      </c>
    </row>
    <row r="25" spans="1:29" ht="24" customHeight="1" thickBot="1" x14ac:dyDescent="0.3">
      <c r="A25" s="40"/>
      <c r="B25" s="58" t="s">
        <v>72</v>
      </c>
      <c r="C25" s="39" t="s">
        <v>120</v>
      </c>
      <c r="D25" s="71">
        <v>0</v>
      </c>
      <c r="E25" s="9">
        <v>7.68</v>
      </c>
      <c r="F25" s="71">
        <v>16</v>
      </c>
      <c r="G25" s="9">
        <v>7.24</v>
      </c>
      <c r="H25" s="71">
        <v>24</v>
      </c>
      <c r="I25" s="9">
        <v>7.99</v>
      </c>
      <c r="J25" s="66"/>
      <c r="K25" s="9"/>
      <c r="L25" s="66">
        <v>0</v>
      </c>
      <c r="M25" s="9">
        <v>5.8</v>
      </c>
      <c r="N25" s="66">
        <v>0</v>
      </c>
      <c r="O25" s="9">
        <v>5.8</v>
      </c>
      <c r="P25" s="66">
        <v>0</v>
      </c>
      <c r="Q25" s="9">
        <v>5.8</v>
      </c>
      <c r="R25" s="66"/>
      <c r="S25" s="9"/>
      <c r="T25" s="66">
        <v>0</v>
      </c>
      <c r="U25" s="9">
        <v>5.8</v>
      </c>
      <c r="V25" s="66">
        <v>0</v>
      </c>
      <c r="W25" s="9">
        <v>5.8</v>
      </c>
      <c r="X25" s="71">
        <v>0</v>
      </c>
      <c r="Y25" s="9">
        <v>5.8</v>
      </c>
      <c r="Z25" s="71">
        <v>0</v>
      </c>
      <c r="AA25" s="9">
        <v>5.8</v>
      </c>
      <c r="AB25" s="18">
        <f t="shared" si="0"/>
        <v>40</v>
      </c>
      <c r="AC25" s="10">
        <f t="shared" si="1"/>
        <v>63.509999999999984</v>
      </c>
    </row>
    <row r="26" spans="1:29" ht="24" customHeight="1" thickBot="1" x14ac:dyDescent="0.3">
      <c r="A26" s="40"/>
      <c r="B26" s="58" t="s">
        <v>73</v>
      </c>
      <c r="C26" s="39" t="s">
        <v>121</v>
      </c>
      <c r="D26" s="71">
        <v>70</v>
      </c>
      <c r="E26" s="9">
        <v>10.57</v>
      </c>
      <c r="F26" s="71">
        <v>70</v>
      </c>
      <c r="G26" s="9">
        <v>11.09</v>
      </c>
      <c r="H26" s="71">
        <v>70</v>
      </c>
      <c r="I26" s="9">
        <v>11.16</v>
      </c>
      <c r="J26" s="66"/>
      <c r="K26" s="9"/>
      <c r="L26" s="66">
        <v>70</v>
      </c>
      <c r="M26" s="9">
        <v>11.52</v>
      </c>
      <c r="N26" s="66">
        <v>70</v>
      </c>
      <c r="O26" s="9">
        <v>11.21</v>
      </c>
      <c r="P26" s="66">
        <v>70</v>
      </c>
      <c r="Q26" s="9">
        <v>12.01</v>
      </c>
      <c r="R26" s="66"/>
      <c r="S26" s="9"/>
      <c r="T26" s="66">
        <v>70</v>
      </c>
      <c r="U26" s="9">
        <v>12.75</v>
      </c>
      <c r="V26" s="66">
        <v>70</v>
      </c>
      <c r="W26" s="9">
        <v>13.56</v>
      </c>
      <c r="X26" s="71">
        <v>70</v>
      </c>
      <c r="Y26" s="9">
        <v>10.91</v>
      </c>
      <c r="Z26" s="71">
        <v>70</v>
      </c>
      <c r="AA26" s="9">
        <v>10.81</v>
      </c>
      <c r="AB26" s="18">
        <f t="shared" si="0"/>
        <v>700</v>
      </c>
      <c r="AC26" s="10">
        <f t="shared" si="1"/>
        <v>115.59</v>
      </c>
    </row>
    <row r="27" spans="1:29" ht="24" customHeight="1" thickBot="1" x14ac:dyDescent="0.3">
      <c r="A27" s="40"/>
      <c r="B27" s="58" t="s">
        <v>74</v>
      </c>
      <c r="C27" s="39" t="s">
        <v>75</v>
      </c>
      <c r="D27" s="71">
        <v>4724</v>
      </c>
      <c r="E27" s="9">
        <v>471.82</v>
      </c>
      <c r="F27" s="71">
        <v>2753</v>
      </c>
      <c r="G27" s="9">
        <v>394.84</v>
      </c>
      <c r="H27" s="71">
        <v>1464</v>
      </c>
      <c r="I27" s="9">
        <v>253.11</v>
      </c>
      <c r="J27" s="66"/>
      <c r="K27" s="9"/>
      <c r="L27" s="66">
        <v>3206</v>
      </c>
      <c r="M27" s="9">
        <v>412.41</v>
      </c>
      <c r="N27" s="66">
        <v>2670</v>
      </c>
      <c r="O27" s="9">
        <v>365.81</v>
      </c>
      <c r="P27" s="66">
        <v>2417</v>
      </c>
      <c r="Q27" s="9">
        <v>271.67</v>
      </c>
      <c r="R27" s="66"/>
      <c r="S27" s="9"/>
      <c r="T27" s="66">
        <v>1860</v>
      </c>
      <c r="U27" s="9">
        <v>228.11</v>
      </c>
      <c r="V27" s="66">
        <v>1049</v>
      </c>
      <c r="W27" s="9">
        <v>178.54</v>
      </c>
      <c r="X27" s="71">
        <v>1217</v>
      </c>
      <c r="Y27" s="9">
        <v>145.36000000000001</v>
      </c>
      <c r="Z27" s="71">
        <v>2898</v>
      </c>
      <c r="AA27" s="9">
        <v>324.29000000000002</v>
      </c>
      <c r="AB27" s="18">
        <f t="shared" si="0"/>
        <v>24258</v>
      </c>
      <c r="AC27" s="10">
        <f t="shared" si="1"/>
        <v>3045.96</v>
      </c>
    </row>
    <row r="28" spans="1:29" ht="20.25" customHeight="1" thickBot="1" x14ac:dyDescent="0.3">
      <c r="A28" s="40"/>
      <c r="B28" s="58" t="s">
        <v>76</v>
      </c>
      <c r="C28" s="39" t="s">
        <v>77</v>
      </c>
      <c r="D28" s="71">
        <v>210</v>
      </c>
      <c r="E28" s="9">
        <v>31.71</v>
      </c>
      <c r="F28" s="71">
        <v>210</v>
      </c>
      <c r="G28" s="9">
        <v>33.409999999999997</v>
      </c>
      <c r="H28" s="71">
        <v>210</v>
      </c>
      <c r="I28" s="9">
        <v>33.369999999999997</v>
      </c>
      <c r="J28" s="66"/>
      <c r="K28" s="9"/>
      <c r="L28" s="66">
        <v>210</v>
      </c>
      <c r="M28" s="9">
        <v>34.700000000000003</v>
      </c>
      <c r="N28" s="66">
        <v>210</v>
      </c>
      <c r="O28" s="9">
        <v>33.44</v>
      </c>
      <c r="P28" s="66">
        <v>210</v>
      </c>
      <c r="Q28" s="9">
        <v>36.72</v>
      </c>
      <c r="R28" s="66"/>
      <c r="S28" s="9"/>
      <c r="T28" s="66">
        <v>210</v>
      </c>
      <c r="U28" s="9">
        <v>37.65</v>
      </c>
      <c r="V28" s="66">
        <v>210</v>
      </c>
      <c r="W28" s="9">
        <v>40.75</v>
      </c>
      <c r="X28" s="71">
        <v>210</v>
      </c>
      <c r="Y28" s="9">
        <v>32.71</v>
      </c>
      <c r="Z28" s="71">
        <v>210</v>
      </c>
      <c r="AA28" s="9">
        <v>32.44</v>
      </c>
      <c r="AB28" s="18">
        <f t="shared" si="0"/>
        <v>2100</v>
      </c>
      <c r="AC28" s="10">
        <f t="shared" si="1"/>
        <v>346.9</v>
      </c>
    </row>
    <row r="29" spans="1:29" ht="20.25" customHeight="1" thickBot="1" x14ac:dyDescent="0.3">
      <c r="A29" s="40"/>
      <c r="B29" s="58" t="s">
        <v>118</v>
      </c>
      <c r="C29" s="39" t="s">
        <v>119</v>
      </c>
      <c r="D29" s="71">
        <v>1667</v>
      </c>
      <c r="E29" s="9">
        <v>144.74</v>
      </c>
      <c r="F29" s="71">
        <v>2750</v>
      </c>
      <c r="G29" s="9">
        <v>469.3</v>
      </c>
      <c r="H29" s="71">
        <v>909</v>
      </c>
      <c r="I29" s="9">
        <v>109.72</v>
      </c>
      <c r="J29" s="66"/>
      <c r="K29" s="9"/>
      <c r="L29" s="66">
        <v>1047</v>
      </c>
      <c r="M29" s="9">
        <v>239.46</v>
      </c>
      <c r="N29" s="66">
        <v>749</v>
      </c>
      <c r="O29" s="9">
        <v>109.19</v>
      </c>
      <c r="P29" s="66">
        <v>725</v>
      </c>
      <c r="Q29" s="9">
        <v>95.74</v>
      </c>
      <c r="R29" s="66"/>
      <c r="S29" s="9"/>
      <c r="T29" s="66">
        <v>515</v>
      </c>
      <c r="U29" s="9">
        <v>82.3</v>
      </c>
      <c r="V29" s="66">
        <v>83</v>
      </c>
      <c r="W29" s="9">
        <v>23.5</v>
      </c>
      <c r="X29" s="71">
        <v>236</v>
      </c>
      <c r="Y29" s="9">
        <v>75.319999999999993</v>
      </c>
      <c r="Z29" s="71">
        <v>982</v>
      </c>
      <c r="AA29" s="9">
        <v>216.49</v>
      </c>
      <c r="AB29" s="18">
        <f t="shared" si="0"/>
        <v>9663</v>
      </c>
      <c r="AC29" s="10">
        <f t="shared" si="1"/>
        <v>1565.76</v>
      </c>
    </row>
    <row r="30" spans="1:29" ht="20.25" customHeight="1" thickBot="1" x14ac:dyDescent="0.3">
      <c r="A30" s="40"/>
      <c r="B30" s="58" t="s">
        <v>78</v>
      </c>
      <c r="C30" s="39" t="s">
        <v>79</v>
      </c>
      <c r="D30" s="71">
        <v>310</v>
      </c>
      <c r="E30" s="9">
        <v>37.799999999999997</v>
      </c>
      <c r="F30" s="71">
        <v>310</v>
      </c>
      <c r="G30" s="9">
        <v>39.14</v>
      </c>
      <c r="H30" s="71">
        <v>310</v>
      </c>
      <c r="I30" s="9">
        <v>39.840000000000003</v>
      </c>
      <c r="J30" s="66"/>
      <c r="K30" s="9"/>
      <c r="L30" s="66">
        <v>310</v>
      </c>
      <c r="M30" s="9">
        <v>40.299999999999997</v>
      </c>
      <c r="N30" s="66">
        <v>310</v>
      </c>
      <c r="O30" s="9">
        <v>40.03</v>
      </c>
      <c r="P30" s="66">
        <v>310</v>
      </c>
      <c r="Q30" s="9">
        <v>46.28</v>
      </c>
      <c r="R30" s="66"/>
      <c r="S30" s="9"/>
      <c r="T30" s="66">
        <v>310</v>
      </c>
      <c r="U30" s="9">
        <v>44.05</v>
      </c>
      <c r="V30" s="66">
        <v>310</v>
      </c>
      <c r="W30" s="9">
        <v>48.05</v>
      </c>
      <c r="X30" s="71">
        <v>310</v>
      </c>
      <c r="Y30" s="9">
        <v>37.67</v>
      </c>
      <c r="Z30" s="71">
        <v>310</v>
      </c>
      <c r="AA30" s="9">
        <v>37.479999999999997</v>
      </c>
      <c r="AB30" s="18">
        <f t="shared" si="0"/>
        <v>3100</v>
      </c>
      <c r="AC30" s="10">
        <f t="shared" si="1"/>
        <v>410.64000000000004</v>
      </c>
    </row>
    <row r="31" spans="1:29" ht="19.5" customHeight="1" thickBot="1" x14ac:dyDescent="0.3">
      <c r="A31" s="37"/>
      <c r="B31" s="83">
        <v>1.0204049771036E+16</v>
      </c>
      <c r="C31" s="82" t="s">
        <v>125</v>
      </c>
      <c r="D31" s="66"/>
      <c r="E31" s="9"/>
      <c r="F31" s="71"/>
      <c r="G31" s="9"/>
      <c r="H31" s="71"/>
      <c r="I31" s="9"/>
      <c r="J31" s="66"/>
      <c r="K31" s="9"/>
      <c r="L31" s="66"/>
      <c r="M31" s="9"/>
      <c r="N31" s="66"/>
      <c r="O31" s="9"/>
      <c r="P31" s="66">
        <v>0</v>
      </c>
      <c r="Q31" s="9">
        <v>57.03</v>
      </c>
      <c r="R31" s="71">
        <v>98</v>
      </c>
      <c r="S31" s="9">
        <v>20.62</v>
      </c>
      <c r="T31" s="71">
        <v>174</v>
      </c>
      <c r="U31" s="9">
        <v>102.73</v>
      </c>
      <c r="V31" s="71">
        <v>86</v>
      </c>
      <c r="W31" s="9">
        <v>13.32</v>
      </c>
      <c r="X31" s="71">
        <v>69</v>
      </c>
      <c r="Y31" s="9">
        <v>11.8</v>
      </c>
      <c r="Z31" s="71">
        <v>72</v>
      </c>
      <c r="AA31" s="9">
        <v>11.99</v>
      </c>
      <c r="AB31" s="18"/>
      <c r="AC31" s="10"/>
    </row>
    <row r="32" spans="1:29" ht="20.25" customHeight="1" thickBot="1" x14ac:dyDescent="0.3">
      <c r="A32" s="40"/>
      <c r="B32" s="58" t="s">
        <v>80</v>
      </c>
      <c r="C32" s="39" t="s">
        <v>81</v>
      </c>
      <c r="D32" s="71">
        <v>2727</v>
      </c>
      <c r="E32" s="9">
        <v>240.27</v>
      </c>
      <c r="F32" s="71">
        <v>480</v>
      </c>
      <c r="G32" s="9">
        <v>49.44</v>
      </c>
      <c r="H32" s="71">
        <v>2790</v>
      </c>
      <c r="I32" s="9">
        <v>260.76</v>
      </c>
      <c r="J32" s="66"/>
      <c r="K32" s="9"/>
      <c r="L32" s="66">
        <v>4821</v>
      </c>
      <c r="M32" s="9">
        <v>460.58</v>
      </c>
      <c r="N32" s="66">
        <v>4556</v>
      </c>
      <c r="O32" s="9">
        <v>420.38</v>
      </c>
      <c r="P32" s="66">
        <v>4684</v>
      </c>
      <c r="Q32" s="9">
        <v>491.61</v>
      </c>
      <c r="R32" s="66"/>
      <c r="S32" s="9"/>
      <c r="T32" s="66">
        <v>5118</v>
      </c>
      <c r="U32" s="9">
        <v>528.02</v>
      </c>
      <c r="V32" s="66">
        <v>4706</v>
      </c>
      <c r="W32" s="9">
        <v>532.79999999999995</v>
      </c>
      <c r="X32" s="71">
        <v>4891</v>
      </c>
      <c r="Y32" s="9">
        <v>446.17</v>
      </c>
      <c r="Z32" s="71">
        <v>4037</v>
      </c>
      <c r="AA32" s="9">
        <v>369.36</v>
      </c>
      <c r="AB32" s="18">
        <f t="shared" si="0"/>
        <v>38810</v>
      </c>
      <c r="AC32" s="10">
        <f t="shared" si="1"/>
        <v>3799.39</v>
      </c>
    </row>
    <row r="33" spans="1:30" ht="20.25" customHeight="1" thickBot="1" x14ac:dyDescent="0.3">
      <c r="A33" s="40"/>
      <c r="B33" s="58" t="s">
        <v>83</v>
      </c>
      <c r="C33" s="39" t="s">
        <v>82</v>
      </c>
      <c r="D33" s="71">
        <v>350</v>
      </c>
      <c r="E33" s="9">
        <v>52.82</v>
      </c>
      <c r="F33" s="71">
        <v>350</v>
      </c>
      <c r="G33" s="9">
        <v>55.66</v>
      </c>
      <c r="H33" s="71">
        <v>350</v>
      </c>
      <c r="I33" s="9">
        <v>55.61</v>
      </c>
      <c r="J33" s="66"/>
      <c r="K33" s="9"/>
      <c r="L33" s="66">
        <v>350</v>
      </c>
      <c r="M33" s="9">
        <v>57.82</v>
      </c>
      <c r="N33" s="66">
        <v>350</v>
      </c>
      <c r="O33" s="9">
        <v>92.64</v>
      </c>
      <c r="P33" s="66">
        <v>350</v>
      </c>
      <c r="Q33" s="9">
        <v>24.29</v>
      </c>
      <c r="R33" s="66"/>
      <c r="S33" s="9"/>
      <c r="T33" s="66">
        <v>350</v>
      </c>
      <c r="U33" s="9">
        <v>62.7</v>
      </c>
      <c r="V33" s="66">
        <v>350</v>
      </c>
      <c r="W33" s="9">
        <v>67.900000000000006</v>
      </c>
      <c r="X33" s="71">
        <v>350</v>
      </c>
      <c r="Y33" s="9">
        <v>54.5</v>
      </c>
      <c r="Z33" s="71">
        <v>350</v>
      </c>
      <c r="AA33" s="9">
        <v>54.04</v>
      </c>
      <c r="AB33" s="18">
        <f t="shared" si="0"/>
        <v>3500</v>
      </c>
      <c r="AC33" s="10">
        <f t="shared" si="1"/>
        <v>577.9799999999999</v>
      </c>
    </row>
    <row r="34" spans="1:30" ht="20.25" customHeight="1" thickBot="1" x14ac:dyDescent="0.3">
      <c r="A34" s="40"/>
      <c r="B34" s="58" t="s">
        <v>85</v>
      </c>
      <c r="C34" s="39" t="s">
        <v>84</v>
      </c>
      <c r="D34" s="71">
        <v>1166</v>
      </c>
      <c r="E34" s="9">
        <v>137.63999999999999</v>
      </c>
      <c r="F34" s="71">
        <v>870</v>
      </c>
      <c r="G34" s="9">
        <v>116.86</v>
      </c>
      <c r="H34" s="71">
        <v>538</v>
      </c>
      <c r="I34" s="9">
        <v>131.1</v>
      </c>
      <c r="J34" s="66"/>
      <c r="K34" s="9"/>
      <c r="L34" s="66">
        <v>1400</v>
      </c>
      <c r="M34" s="9">
        <v>270.08999999999997</v>
      </c>
      <c r="N34" s="66">
        <v>1912</v>
      </c>
      <c r="O34" s="9">
        <v>311.32</v>
      </c>
      <c r="P34" s="66">
        <v>1061</v>
      </c>
      <c r="Q34" s="9">
        <v>242.37</v>
      </c>
      <c r="R34" s="66"/>
      <c r="S34" s="9"/>
      <c r="T34" s="66">
        <v>740</v>
      </c>
      <c r="U34" s="9">
        <v>197.26</v>
      </c>
      <c r="V34" s="66">
        <v>547</v>
      </c>
      <c r="W34" s="9">
        <v>167.9</v>
      </c>
      <c r="X34" s="71">
        <v>641</v>
      </c>
      <c r="Y34" s="9">
        <v>95.47</v>
      </c>
      <c r="Z34" s="71">
        <v>1696</v>
      </c>
      <c r="AA34" s="9">
        <v>163.05000000000001</v>
      </c>
      <c r="AB34" s="18">
        <f t="shared" si="0"/>
        <v>10571</v>
      </c>
      <c r="AC34" s="10">
        <f t="shared" si="1"/>
        <v>1833.0600000000002</v>
      </c>
    </row>
    <row r="35" spans="1:30" ht="20.25" customHeight="1" thickBot="1" x14ac:dyDescent="0.3">
      <c r="A35" s="40"/>
      <c r="B35" s="58" t="s">
        <v>86</v>
      </c>
      <c r="C35" s="39" t="s">
        <v>87</v>
      </c>
      <c r="D35" s="71">
        <v>0</v>
      </c>
      <c r="E35" s="9">
        <v>7.68</v>
      </c>
      <c r="F35" s="71">
        <v>0</v>
      </c>
      <c r="G35" s="9">
        <v>5.8</v>
      </c>
      <c r="H35" s="71">
        <v>1</v>
      </c>
      <c r="I35" s="9">
        <v>5.8</v>
      </c>
      <c r="J35" s="66"/>
      <c r="K35" s="9"/>
      <c r="L35" s="66">
        <v>0</v>
      </c>
      <c r="M35" s="9">
        <v>5.8</v>
      </c>
      <c r="N35" s="66">
        <v>0</v>
      </c>
      <c r="O35" s="9">
        <v>5.8</v>
      </c>
      <c r="P35" s="66">
        <v>0</v>
      </c>
      <c r="Q35" s="9">
        <v>5.8</v>
      </c>
      <c r="R35" s="66"/>
      <c r="S35" s="9"/>
      <c r="T35" s="66">
        <v>0</v>
      </c>
      <c r="U35" s="9">
        <v>5.8</v>
      </c>
      <c r="V35" s="66">
        <v>0</v>
      </c>
      <c r="W35" s="9">
        <v>5.8</v>
      </c>
      <c r="X35" s="71">
        <v>40</v>
      </c>
      <c r="Y35" s="9">
        <v>9.34</v>
      </c>
      <c r="Z35" s="71">
        <v>280</v>
      </c>
      <c r="AA35" s="9">
        <v>444.58</v>
      </c>
      <c r="AB35" s="18">
        <f t="shared" si="0"/>
        <v>321</v>
      </c>
      <c r="AC35" s="10">
        <f t="shared" si="1"/>
        <v>502.2</v>
      </c>
    </row>
    <row r="36" spans="1:30" ht="20.25" customHeight="1" thickBot="1" x14ac:dyDescent="0.3">
      <c r="A36" s="40"/>
      <c r="B36" s="62" t="s">
        <v>33</v>
      </c>
      <c r="C36" s="59" t="s">
        <v>39</v>
      </c>
      <c r="D36" s="71">
        <v>585</v>
      </c>
      <c r="E36" s="9">
        <v>59.23</v>
      </c>
      <c r="F36" s="71">
        <v>535</v>
      </c>
      <c r="G36" s="9">
        <v>54.64</v>
      </c>
      <c r="H36" s="71">
        <v>9</v>
      </c>
      <c r="I36" s="9">
        <v>6.64</v>
      </c>
      <c r="J36" s="66"/>
      <c r="K36" s="9"/>
      <c r="L36" s="66">
        <v>10</v>
      </c>
      <c r="M36" s="9">
        <v>6.73</v>
      </c>
      <c r="N36" s="66">
        <v>10</v>
      </c>
      <c r="O36" s="9">
        <v>6.71</v>
      </c>
      <c r="P36" s="66">
        <v>9</v>
      </c>
      <c r="Q36" s="9">
        <v>6.77</v>
      </c>
      <c r="R36" s="66"/>
      <c r="S36" s="9"/>
      <c r="T36" s="66">
        <v>120</v>
      </c>
      <c r="U36" s="9">
        <v>18.04</v>
      </c>
      <c r="V36" s="66">
        <v>49</v>
      </c>
      <c r="W36" s="9">
        <v>11.21</v>
      </c>
      <c r="X36" s="71">
        <v>0</v>
      </c>
      <c r="Y36" s="9">
        <v>5.8</v>
      </c>
      <c r="Z36" s="71">
        <v>0</v>
      </c>
      <c r="AA36" s="9">
        <v>5.8</v>
      </c>
      <c r="AB36" s="18">
        <f>D36+F36+H36+J36+L36+N36+P36+R36+T36+V36+X36+Z36</f>
        <v>1327</v>
      </c>
      <c r="AC36" s="10">
        <f>E36+G36+I36+K36+M36+O36+Q36+S36+U36+W36+Y36+AA36</f>
        <v>181.57000000000005</v>
      </c>
    </row>
    <row r="37" spans="1:30" ht="20.25" customHeight="1" thickBot="1" x14ac:dyDescent="0.3">
      <c r="A37" s="40"/>
      <c r="B37" s="58" t="s">
        <v>88</v>
      </c>
      <c r="C37" s="39" t="s">
        <v>89</v>
      </c>
      <c r="D37" s="71">
        <v>6</v>
      </c>
      <c r="E37" s="9">
        <v>8.24</v>
      </c>
      <c r="F37" s="71">
        <v>7</v>
      </c>
      <c r="G37" s="9">
        <v>6.48</v>
      </c>
      <c r="H37" s="71">
        <v>6</v>
      </c>
      <c r="I37" s="9">
        <v>6.39</v>
      </c>
      <c r="J37" s="66"/>
      <c r="K37" s="9"/>
      <c r="L37" s="66">
        <v>6</v>
      </c>
      <c r="M37" s="9">
        <v>6.41</v>
      </c>
      <c r="N37" s="66">
        <v>6</v>
      </c>
      <c r="O37" s="9">
        <v>6.38</v>
      </c>
      <c r="P37" s="66">
        <v>7</v>
      </c>
      <c r="Q37" s="9">
        <v>6.55</v>
      </c>
      <c r="R37" s="66"/>
      <c r="S37" s="9"/>
      <c r="T37" s="66">
        <v>6</v>
      </c>
      <c r="U37" s="9">
        <v>6.47</v>
      </c>
      <c r="V37" s="66">
        <v>6</v>
      </c>
      <c r="W37" s="9">
        <v>6.53</v>
      </c>
      <c r="X37" s="71">
        <v>6</v>
      </c>
      <c r="Y37" s="9">
        <v>6.38</v>
      </c>
      <c r="Z37" s="71">
        <v>7</v>
      </c>
      <c r="AA37" s="9">
        <v>6.47</v>
      </c>
      <c r="AB37" s="18">
        <f t="shared" si="0"/>
        <v>63</v>
      </c>
      <c r="AC37" s="10">
        <f t="shared" si="1"/>
        <v>66.3</v>
      </c>
    </row>
    <row r="38" spans="1:30" ht="20.25" customHeight="1" thickBot="1" x14ac:dyDescent="0.3">
      <c r="A38" s="40"/>
      <c r="B38" s="58" t="s">
        <v>90</v>
      </c>
      <c r="C38" s="39" t="s">
        <v>91</v>
      </c>
      <c r="D38" s="71">
        <v>1468</v>
      </c>
      <c r="E38" s="9">
        <v>168.62</v>
      </c>
      <c r="F38" s="71">
        <v>1468</v>
      </c>
      <c r="G38" s="9">
        <v>175.64</v>
      </c>
      <c r="H38" s="71">
        <v>1468</v>
      </c>
      <c r="I38" s="9">
        <v>177.38</v>
      </c>
      <c r="J38" s="66"/>
      <c r="K38" s="9"/>
      <c r="L38" s="66">
        <v>1468</v>
      </c>
      <c r="M38" s="9">
        <v>179.78</v>
      </c>
      <c r="N38" s="66">
        <v>1468</v>
      </c>
      <c r="O38" s="9">
        <v>182.62</v>
      </c>
      <c r="P38" s="66">
        <v>1468</v>
      </c>
      <c r="Q38" s="9">
        <v>210.58</v>
      </c>
      <c r="R38" s="66"/>
      <c r="S38" s="9"/>
      <c r="T38" s="66">
        <v>1468</v>
      </c>
      <c r="U38" s="9">
        <v>222.49</v>
      </c>
      <c r="V38" s="66">
        <v>1468</v>
      </c>
      <c r="W38" s="9">
        <v>181.48</v>
      </c>
      <c r="X38" s="71">
        <v>1468</v>
      </c>
      <c r="Y38" s="9">
        <v>166.61</v>
      </c>
      <c r="Z38" s="71">
        <v>1468</v>
      </c>
      <c r="AA38" s="9">
        <v>166.53</v>
      </c>
      <c r="AB38" s="18">
        <f t="shared" si="0"/>
        <v>14680</v>
      </c>
      <c r="AC38" s="10">
        <f t="shared" si="1"/>
        <v>1831.7299999999998</v>
      </c>
    </row>
    <row r="39" spans="1:30" ht="20.25" customHeight="1" thickBot="1" x14ac:dyDescent="0.3">
      <c r="A39" s="40"/>
      <c r="B39" s="58" t="s">
        <v>92</v>
      </c>
      <c r="C39" s="39" t="s">
        <v>93</v>
      </c>
      <c r="D39" s="71">
        <v>308</v>
      </c>
      <c r="E39" s="9">
        <v>34.82</v>
      </c>
      <c r="F39" s="71">
        <v>262</v>
      </c>
      <c r="G39" s="9">
        <v>29.72</v>
      </c>
      <c r="H39" s="71">
        <v>159</v>
      </c>
      <c r="I39" s="9">
        <v>20.53</v>
      </c>
      <c r="J39" s="66"/>
      <c r="K39" s="9"/>
      <c r="L39" s="66">
        <v>744</v>
      </c>
      <c r="M39" s="9">
        <v>75.599999999999994</v>
      </c>
      <c r="N39" s="66">
        <v>821</v>
      </c>
      <c r="O39" s="9">
        <v>82.3</v>
      </c>
      <c r="P39" s="66">
        <v>251</v>
      </c>
      <c r="Q39" s="9">
        <v>33.46</v>
      </c>
      <c r="R39" s="66"/>
      <c r="S39" s="9"/>
      <c r="T39" s="66">
        <v>199</v>
      </c>
      <c r="U39" s="9">
        <v>26.14</v>
      </c>
      <c r="V39" s="66">
        <v>183</v>
      </c>
      <c r="W39" s="9">
        <v>26.01</v>
      </c>
      <c r="X39" s="71">
        <v>241</v>
      </c>
      <c r="Y39" s="9">
        <v>27.06</v>
      </c>
      <c r="Z39" s="71">
        <v>340</v>
      </c>
      <c r="AA39" s="9">
        <v>36.17</v>
      </c>
      <c r="AB39" s="18">
        <f t="shared" si="0"/>
        <v>3508</v>
      </c>
      <c r="AC39" s="10">
        <f t="shared" si="1"/>
        <v>391.80999999999995</v>
      </c>
    </row>
    <row r="40" spans="1:30" ht="20.25" customHeight="1" thickBot="1" x14ac:dyDescent="0.3">
      <c r="A40" s="40"/>
      <c r="B40" s="58" t="s">
        <v>94</v>
      </c>
      <c r="C40" s="39" t="s">
        <v>95</v>
      </c>
      <c r="D40" s="71">
        <v>70</v>
      </c>
      <c r="E40" s="9">
        <v>10.79</v>
      </c>
      <c r="F40" s="71">
        <v>70</v>
      </c>
      <c r="G40" s="9">
        <v>11.11</v>
      </c>
      <c r="H40" s="71">
        <v>70</v>
      </c>
      <c r="I40" s="9">
        <v>11.26</v>
      </c>
      <c r="J40" s="66"/>
      <c r="K40" s="9"/>
      <c r="L40" s="66">
        <v>70</v>
      </c>
      <c r="M40" s="9">
        <v>11.36</v>
      </c>
      <c r="N40" s="66">
        <v>70</v>
      </c>
      <c r="O40" s="9">
        <v>11.31</v>
      </c>
      <c r="P40" s="66">
        <v>70</v>
      </c>
      <c r="Q40" s="9">
        <v>12.71</v>
      </c>
      <c r="R40" s="66"/>
      <c r="S40" s="9"/>
      <c r="T40" s="66">
        <v>70</v>
      </c>
      <c r="U40" s="9">
        <v>12.21</v>
      </c>
      <c r="V40" s="66">
        <v>70</v>
      </c>
      <c r="W40" s="9">
        <v>13.1</v>
      </c>
      <c r="X40" s="71">
        <v>70</v>
      </c>
      <c r="Y40" s="9">
        <v>10.77</v>
      </c>
      <c r="Z40" s="71">
        <v>70</v>
      </c>
      <c r="AA40" s="9">
        <v>10.73</v>
      </c>
      <c r="AB40" s="18">
        <f t="shared" si="0"/>
        <v>700</v>
      </c>
      <c r="AC40" s="10">
        <f t="shared" si="1"/>
        <v>115.35</v>
      </c>
    </row>
    <row r="41" spans="1:30" ht="20.25" customHeight="1" thickBot="1" x14ac:dyDescent="0.3">
      <c r="A41" s="40"/>
      <c r="B41" s="58" t="s">
        <v>96</v>
      </c>
      <c r="C41" s="59" t="s">
        <v>97</v>
      </c>
      <c r="D41" s="71">
        <v>13280</v>
      </c>
      <c r="E41" s="9">
        <v>1211.3599999999999</v>
      </c>
      <c r="F41" s="71">
        <v>10320</v>
      </c>
      <c r="G41" s="9">
        <v>916.45</v>
      </c>
      <c r="H41" s="71">
        <v>5520</v>
      </c>
      <c r="I41" s="9">
        <v>569.39</v>
      </c>
      <c r="J41" s="66"/>
      <c r="K41" s="9"/>
      <c r="L41" s="66">
        <v>5520</v>
      </c>
      <c r="M41" s="9">
        <v>536.09</v>
      </c>
      <c r="N41" s="66">
        <v>4880</v>
      </c>
      <c r="O41" s="9">
        <v>441.38</v>
      </c>
      <c r="P41" s="66">
        <v>4320</v>
      </c>
      <c r="Q41" s="9">
        <v>476.51</v>
      </c>
      <c r="R41" s="66"/>
      <c r="S41" s="9"/>
      <c r="T41" s="66">
        <v>4480</v>
      </c>
      <c r="U41" s="9">
        <v>518.97</v>
      </c>
      <c r="V41" s="66">
        <v>7520</v>
      </c>
      <c r="W41" s="9">
        <v>944.98</v>
      </c>
      <c r="X41" s="71">
        <v>9200</v>
      </c>
      <c r="Y41" s="9">
        <v>874.29</v>
      </c>
      <c r="Z41" s="71">
        <v>18480</v>
      </c>
      <c r="AA41" s="9">
        <v>1622.48</v>
      </c>
      <c r="AB41" s="18">
        <f t="shared" si="0"/>
        <v>83520</v>
      </c>
      <c r="AC41" s="10">
        <f t="shared" si="1"/>
        <v>8111.9000000000015</v>
      </c>
    </row>
    <row r="42" spans="1:30" ht="21" customHeight="1" thickBot="1" x14ac:dyDescent="0.3">
      <c r="A42" s="40"/>
      <c r="B42" s="62" t="s">
        <v>98</v>
      </c>
      <c r="C42" s="39" t="s">
        <v>99</v>
      </c>
      <c r="D42" s="71">
        <v>630</v>
      </c>
      <c r="E42" s="9">
        <v>62.68</v>
      </c>
      <c r="F42" s="71">
        <v>114</v>
      </c>
      <c r="G42" s="9">
        <v>70.3</v>
      </c>
      <c r="H42" s="71">
        <v>427</v>
      </c>
      <c r="I42" s="9">
        <v>30.8</v>
      </c>
      <c r="J42" s="66"/>
      <c r="K42" s="9"/>
      <c r="L42" s="66">
        <v>730</v>
      </c>
      <c r="M42" s="9">
        <v>61.96</v>
      </c>
      <c r="N42" s="66">
        <v>730</v>
      </c>
      <c r="O42" s="9">
        <v>49.17</v>
      </c>
      <c r="P42" s="66">
        <v>399</v>
      </c>
      <c r="Q42" s="9">
        <v>46.8</v>
      </c>
      <c r="R42" s="66"/>
      <c r="S42" s="9"/>
      <c r="T42" s="66">
        <v>143</v>
      </c>
      <c r="U42" s="9">
        <v>19.64</v>
      </c>
      <c r="V42" s="66">
        <v>93</v>
      </c>
      <c r="W42" s="9">
        <v>15.86</v>
      </c>
      <c r="X42" s="71">
        <v>232</v>
      </c>
      <c r="Y42" s="9">
        <v>26.03</v>
      </c>
      <c r="Z42" s="71">
        <v>755</v>
      </c>
      <c r="AA42" s="9">
        <v>74.260000000000005</v>
      </c>
      <c r="AB42" s="18">
        <f t="shared" si="0"/>
        <v>4253</v>
      </c>
      <c r="AC42" s="10">
        <f t="shared" si="1"/>
        <v>457.5</v>
      </c>
    </row>
    <row r="43" spans="1:30" ht="21" customHeight="1" thickBot="1" x14ac:dyDescent="0.3">
      <c r="A43" s="80" t="s">
        <v>101</v>
      </c>
      <c r="B43" s="64">
        <v>107500</v>
      </c>
      <c r="C43" s="37" t="s">
        <v>102</v>
      </c>
      <c r="D43" s="68">
        <v>1857</v>
      </c>
      <c r="E43" s="60">
        <v>316.37</v>
      </c>
      <c r="F43" s="76">
        <v>1557</v>
      </c>
      <c r="G43" s="61">
        <v>240.51</v>
      </c>
      <c r="H43" s="76">
        <v>1240</v>
      </c>
      <c r="I43" s="61">
        <v>194.63</v>
      </c>
      <c r="J43" s="76">
        <v>1329</v>
      </c>
      <c r="K43" s="61">
        <v>205.83</v>
      </c>
      <c r="L43" s="76">
        <v>1314</v>
      </c>
      <c r="M43" s="61">
        <v>204.09</v>
      </c>
      <c r="N43" s="76">
        <v>1150</v>
      </c>
      <c r="O43" s="61">
        <v>179.99</v>
      </c>
      <c r="P43" s="76"/>
      <c r="Q43" s="61"/>
      <c r="R43" s="76">
        <f>1319+1336</f>
        <v>2655</v>
      </c>
      <c r="S43" s="61">
        <f>179.38+173.16</f>
        <v>352.53999999999996</v>
      </c>
      <c r="T43" s="76">
        <v>1404</v>
      </c>
      <c r="U43" s="61">
        <v>180.62</v>
      </c>
      <c r="V43" s="76">
        <v>2114</v>
      </c>
      <c r="W43" s="61">
        <v>58.79</v>
      </c>
      <c r="X43" s="76">
        <v>2194</v>
      </c>
      <c r="Y43" s="61">
        <v>261.64999999999998</v>
      </c>
      <c r="Z43" s="76">
        <v>2204</v>
      </c>
      <c r="AA43" s="81">
        <v>270.89</v>
      </c>
      <c r="AB43" s="18">
        <f t="shared" si="0"/>
        <v>19018</v>
      </c>
      <c r="AC43" s="10">
        <f t="shared" si="1"/>
        <v>2465.91</v>
      </c>
    </row>
    <row r="44" spans="1:30" ht="36.75" customHeight="1" thickBot="1" x14ac:dyDescent="0.3">
      <c r="A44" s="41"/>
      <c r="B44" s="63"/>
      <c r="C44" s="42" t="s">
        <v>19</v>
      </c>
      <c r="D44" s="69">
        <f t="shared" ref="D44:AC44" si="2">SUM(D4:D43)</f>
        <v>41780</v>
      </c>
      <c r="E44" s="19">
        <f t="shared" si="2"/>
        <v>4339.51</v>
      </c>
      <c r="F44" s="77">
        <f t="shared" si="2"/>
        <v>33873</v>
      </c>
      <c r="G44" s="19">
        <f t="shared" si="2"/>
        <v>4390.1100000000006</v>
      </c>
      <c r="H44" s="69">
        <f t="shared" si="2"/>
        <v>25276</v>
      </c>
      <c r="I44" s="19">
        <f t="shared" si="2"/>
        <v>3549.4400000000005</v>
      </c>
      <c r="J44" s="78">
        <f t="shared" si="2"/>
        <v>1329</v>
      </c>
      <c r="K44" s="19">
        <f t="shared" si="2"/>
        <v>205.83</v>
      </c>
      <c r="L44" s="77">
        <f t="shared" si="2"/>
        <v>34440</v>
      </c>
      <c r="M44" s="19">
        <f t="shared" si="2"/>
        <v>4069.7100000000009</v>
      </c>
      <c r="N44" s="77">
        <f t="shared" si="2"/>
        <v>35113</v>
      </c>
      <c r="O44" s="19">
        <f t="shared" si="2"/>
        <v>4183.2900000000009</v>
      </c>
      <c r="P44" s="77">
        <f t="shared" si="2"/>
        <v>28126</v>
      </c>
      <c r="Q44" s="19">
        <f t="shared" si="2"/>
        <v>3828.38</v>
      </c>
      <c r="R44" s="77">
        <f t="shared" si="2"/>
        <v>2753</v>
      </c>
      <c r="S44" s="19">
        <f t="shared" si="2"/>
        <v>373.15999999999997</v>
      </c>
      <c r="T44" s="20">
        <f t="shared" si="2"/>
        <v>28759</v>
      </c>
      <c r="U44" s="19">
        <f t="shared" si="2"/>
        <v>3989.8799999999997</v>
      </c>
      <c r="V44" s="20">
        <f t="shared" si="2"/>
        <v>31897</v>
      </c>
      <c r="W44" s="19">
        <f t="shared" si="2"/>
        <v>4277.3200000000006</v>
      </c>
      <c r="X44" s="20">
        <f t="shared" si="2"/>
        <v>38296</v>
      </c>
      <c r="Y44" s="19">
        <f t="shared" si="2"/>
        <v>4264.3700000000008</v>
      </c>
      <c r="Z44" s="20">
        <f t="shared" si="2"/>
        <v>54145</v>
      </c>
      <c r="AA44" s="19">
        <f t="shared" si="2"/>
        <v>6021.6900000000005</v>
      </c>
      <c r="AB44" s="18">
        <f t="shared" si="2"/>
        <v>355288</v>
      </c>
      <c r="AC44" s="10">
        <f t="shared" si="2"/>
        <v>43275.199999999997</v>
      </c>
      <c r="AD44" s="11">
        <f>E44+G44+I44+K44+M44+O44+Q44+S44+U44+W44+Y44+AA44</f>
        <v>43492.69000000001</v>
      </c>
    </row>
    <row r="45" spans="1:30" ht="18" customHeight="1" x14ac:dyDescent="0.25">
      <c r="A45" s="43" t="s">
        <v>17</v>
      </c>
      <c r="B45" s="38" t="s">
        <v>100</v>
      </c>
      <c r="C45" s="44"/>
      <c r="D45" s="70"/>
      <c r="E45" s="14"/>
      <c r="F45" s="70"/>
      <c r="G45" s="15"/>
      <c r="H45" s="70"/>
      <c r="I45" s="15"/>
      <c r="J45" s="70"/>
      <c r="K45" s="15"/>
      <c r="L45" s="70"/>
      <c r="M45" s="15"/>
      <c r="N45" s="70"/>
      <c r="O45" s="15"/>
      <c r="P45" s="13"/>
      <c r="Q45" s="15"/>
      <c r="R45" s="13"/>
      <c r="S45" s="15"/>
      <c r="T45" s="13"/>
      <c r="U45" s="15"/>
      <c r="V45" s="13"/>
      <c r="W45" s="15"/>
      <c r="X45" s="13"/>
      <c r="Y45" s="15"/>
      <c r="Z45" s="13"/>
      <c r="AA45" s="15"/>
      <c r="AB45" s="18"/>
      <c r="AC45" s="10"/>
    </row>
    <row r="46" spans="1:30" ht="18" customHeight="1" thickBot="1" x14ac:dyDescent="0.3">
      <c r="A46" s="45"/>
      <c r="B46" s="38">
        <v>1248038</v>
      </c>
      <c r="C46" s="46" t="s">
        <v>97</v>
      </c>
      <c r="D46" s="71">
        <v>5</v>
      </c>
      <c r="E46" s="8">
        <v>63.91</v>
      </c>
      <c r="F46" s="71">
        <v>0</v>
      </c>
      <c r="G46" s="9">
        <v>66.53</v>
      </c>
      <c r="H46" s="71">
        <v>0</v>
      </c>
      <c r="I46" s="9">
        <v>66.53</v>
      </c>
      <c r="J46" s="71"/>
      <c r="K46" s="9"/>
      <c r="L46" s="71">
        <v>0</v>
      </c>
      <c r="M46" s="9">
        <v>66.53</v>
      </c>
      <c r="N46" s="71">
        <v>2311</v>
      </c>
      <c r="O46" s="9">
        <v>2283.4699999999998</v>
      </c>
      <c r="P46" s="71">
        <v>176</v>
      </c>
      <c r="Q46" s="9">
        <v>174.12</v>
      </c>
      <c r="R46" s="71"/>
      <c r="S46" s="9"/>
      <c r="T46" s="71">
        <v>38</v>
      </c>
      <c r="U46" s="9">
        <v>47.35</v>
      </c>
      <c r="V46" s="7"/>
      <c r="W46" s="9"/>
      <c r="X46" s="7">
        <v>11</v>
      </c>
      <c r="Y46" s="9">
        <v>37.11</v>
      </c>
      <c r="Z46" s="7">
        <v>5</v>
      </c>
      <c r="AA46" s="9">
        <v>71.03</v>
      </c>
      <c r="AB46" s="18">
        <f t="shared" ref="AB46" si="3">D46+F46+H46+J46+L46+N46+P46+R46+T46+V46+X46+Z46</f>
        <v>2546</v>
      </c>
      <c r="AC46" s="10">
        <f t="shared" ref="AC46" si="4">E46+G46+I46+K46+M46+O46+Q46+S46+U46+W46+Y46+AA46</f>
        <v>2876.58</v>
      </c>
    </row>
    <row r="47" spans="1:30" ht="39.75" customHeight="1" thickBot="1" x14ac:dyDescent="0.3">
      <c r="A47" s="47"/>
      <c r="B47" s="38"/>
      <c r="C47" s="48" t="s">
        <v>20</v>
      </c>
      <c r="D47" s="69">
        <f t="shared" ref="D47:AC47" si="5">SUM(D45:D46)</f>
        <v>5</v>
      </c>
      <c r="E47" s="19">
        <f t="shared" si="5"/>
        <v>63.91</v>
      </c>
      <c r="F47" s="69">
        <f t="shared" si="5"/>
        <v>0</v>
      </c>
      <c r="G47" s="19">
        <f t="shared" si="5"/>
        <v>66.53</v>
      </c>
      <c r="H47" s="69">
        <f t="shared" si="5"/>
        <v>0</v>
      </c>
      <c r="I47" s="19">
        <f t="shared" si="5"/>
        <v>66.53</v>
      </c>
      <c r="J47" s="69">
        <f t="shared" si="5"/>
        <v>0</v>
      </c>
      <c r="K47" s="19">
        <f t="shared" si="5"/>
        <v>0</v>
      </c>
      <c r="L47" s="77">
        <f t="shared" si="5"/>
        <v>0</v>
      </c>
      <c r="M47" s="19">
        <f t="shared" si="5"/>
        <v>66.53</v>
      </c>
      <c r="N47" s="69">
        <f t="shared" si="5"/>
        <v>2311</v>
      </c>
      <c r="O47" s="19">
        <f t="shared" si="5"/>
        <v>2283.4699999999998</v>
      </c>
      <c r="P47" s="69">
        <f t="shared" si="5"/>
        <v>176</v>
      </c>
      <c r="Q47" s="19">
        <f t="shared" si="5"/>
        <v>174.12</v>
      </c>
      <c r="R47" s="69">
        <f t="shared" si="5"/>
        <v>0</v>
      </c>
      <c r="S47" s="19">
        <f t="shared" si="5"/>
        <v>0</v>
      </c>
      <c r="T47" s="69">
        <f t="shared" si="5"/>
        <v>38</v>
      </c>
      <c r="U47" s="19">
        <f t="shared" si="5"/>
        <v>47.35</v>
      </c>
      <c r="V47" s="16">
        <f t="shared" si="5"/>
        <v>0</v>
      </c>
      <c r="W47" s="19">
        <f t="shared" si="5"/>
        <v>0</v>
      </c>
      <c r="X47" s="16">
        <f t="shared" si="5"/>
        <v>11</v>
      </c>
      <c r="Y47" s="19">
        <f t="shared" si="5"/>
        <v>37.11</v>
      </c>
      <c r="Z47" s="16">
        <f t="shared" si="5"/>
        <v>5</v>
      </c>
      <c r="AA47" s="19">
        <f t="shared" si="5"/>
        <v>71.03</v>
      </c>
      <c r="AB47" s="18">
        <f t="shared" si="5"/>
        <v>2546</v>
      </c>
      <c r="AC47" s="10">
        <f t="shared" si="5"/>
        <v>2876.58</v>
      </c>
      <c r="AD47" s="11">
        <f>E47+G47+I47+K47+M47+O47+Q47+S47+U47+W47+Y47+AA47</f>
        <v>2876.58</v>
      </c>
    </row>
    <row r="48" spans="1:30" ht="36.75" customHeight="1" x14ac:dyDescent="0.25">
      <c r="A48" s="47"/>
      <c r="B48" s="49" t="s">
        <v>18</v>
      </c>
      <c r="C48" s="50"/>
      <c r="D48" s="70"/>
      <c r="E48" s="14"/>
      <c r="F48" s="70"/>
      <c r="G48" s="15"/>
      <c r="H48" s="70"/>
      <c r="I48" s="15"/>
      <c r="J48" s="70"/>
      <c r="K48" s="15"/>
      <c r="L48" s="70"/>
      <c r="M48" s="15"/>
      <c r="N48" s="70"/>
      <c r="O48" s="15"/>
      <c r="P48" s="13"/>
      <c r="Q48" s="15"/>
      <c r="R48" s="13"/>
      <c r="S48" s="15"/>
      <c r="T48" s="13"/>
      <c r="U48" s="15"/>
      <c r="V48" s="13"/>
      <c r="W48" s="15"/>
      <c r="X48" s="13"/>
      <c r="Y48" s="15"/>
      <c r="Z48" s="13"/>
      <c r="AA48" s="15"/>
      <c r="AB48" s="18"/>
      <c r="AC48" s="10"/>
    </row>
    <row r="49" spans="1:30" ht="29.25" customHeight="1" x14ac:dyDescent="0.25">
      <c r="A49" s="51" t="s">
        <v>30</v>
      </c>
      <c r="B49" s="52">
        <v>8500</v>
      </c>
      <c r="C49" s="53" t="s">
        <v>103</v>
      </c>
      <c r="D49" s="71">
        <v>0</v>
      </c>
      <c r="E49" s="8">
        <v>71.5</v>
      </c>
      <c r="F49" s="71">
        <v>0</v>
      </c>
      <c r="G49" s="9">
        <v>71.5</v>
      </c>
      <c r="H49" s="71">
        <v>1000</v>
      </c>
      <c r="I49" s="9">
        <v>71.5</v>
      </c>
      <c r="J49" s="71">
        <v>1000</v>
      </c>
      <c r="K49" s="9">
        <v>71.5</v>
      </c>
      <c r="L49" s="71">
        <v>1000</v>
      </c>
      <c r="M49" s="9">
        <v>71.5</v>
      </c>
      <c r="N49" s="71">
        <v>0</v>
      </c>
      <c r="O49" s="9">
        <v>71.5</v>
      </c>
      <c r="P49" s="7">
        <v>1000</v>
      </c>
      <c r="Q49" s="9">
        <v>71.5</v>
      </c>
      <c r="R49" s="7">
        <v>3000</v>
      </c>
      <c r="S49" s="9">
        <v>71.5</v>
      </c>
      <c r="T49" s="7">
        <v>1000</v>
      </c>
      <c r="U49" s="9">
        <v>71.5</v>
      </c>
      <c r="V49" s="7">
        <v>1000</v>
      </c>
      <c r="W49" s="9">
        <v>71.5</v>
      </c>
      <c r="X49" s="7">
        <v>0</v>
      </c>
      <c r="Y49" s="9">
        <v>71.5</v>
      </c>
      <c r="Z49" s="7">
        <v>0</v>
      </c>
      <c r="AA49" s="9">
        <v>71.5</v>
      </c>
      <c r="AB49" s="18">
        <f t="shared" ref="AB49:AB60" si="6">D49+F49+H49+J49+L49+N49+P49+R49+T49+V49+X49+Z49</f>
        <v>9000</v>
      </c>
      <c r="AC49" s="10">
        <f>E49+G49+I49+K49+M49+O49+Q49+S49+U49+W49+Y49+AA49</f>
        <v>858</v>
      </c>
    </row>
    <row r="50" spans="1:30" ht="24.75" customHeight="1" x14ac:dyDescent="0.25">
      <c r="A50" s="53"/>
      <c r="B50" s="52">
        <v>3500</v>
      </c>
      <c r="C50" s="53" t="s">
        <v>104</v>
      </c>
      <c r="D50" s="71">
        <v>1000</v>
      </c>
      <c r="E50" s="8">
        <v>47</v>
      </c>
      <c r="F50" s="71">
        <v>0</v>
      </c>
      <c r="G50" s="9">
        <v>47</v>
      </c>
      <c r="H50" s="71">
        <v>0</v>
      </c>
      <c r="I50" s="9">
        <v>47</v>
      </c>
      <c r="J50" s="71">
        <v>1000</v>
      </c>
      <c r="K50" s="9">
        <v>47</v>
      </c>
      <c r="L50" s="71">
        <v>0</v>
      </c>
      <c r="M50" s="9">
        <v>47</v>
      </c>
      <c r="N50" s="71">
        <v>0</v>
      </c>
      <c r="O50" s="9">
        <v>47</v>
      </c>
      <c r="P50" s="7">
        <v>1000</v>
      </c>
      <c r="Q50" s="9">
        <v>47</v>
      </c>
      <c r="R50" s="7">
        <v>0</v>
      </c>
      <c r="S50" s="9">
        <v>47</v>
      </c>
      <c r="T50" s="7">
        <v>0</v>
      </c>
      <c r="U50" s="9">
        <v>47</v>
      </c>
      <c r="V50" s="7">
        <v>1000</v>
      </c>
      <c r="W50" s="9">
        <v>47</v>
      </c>
      <c r="X50" s="7">
        <v>0</v>
      </c>
      <c r="Y50" s="9">
        <v>47</v>
      </c>
      <c r="Z50" s="7">
        <v>0</v>
      </c>
      <c r="AA50" s="9">
        <v>47</v>
      </c>
      <c r="AB50" s="18">
        <f t="shared" si="6"/>
        <v>4000</v>
      </c>
      <c r="AC50" s="10">
        <f t="shared" ref="AC50:AC56" si="7">E50+G50+I50+K50+M50+O50+Q50+S50+U50+W50+Y50+AA50</f>
        <v>564</v>
      </c>
    </row>
    <row r="51" spans="1:30" ht="26.25" customHeight="1" x14ac:dyDescent="0.25">
      <c r="A51" s="51"/>
      <c r="B51" s="52">
        <v>8600</v>
      </c>
      <c r="C51" s="53" t="s">
        <v>105</v>
      </c>
      <c r="D51" s="71">
        <v>17000</v>
      </c>
      <c r="E51" s="8">
        <v>23</v>
      </c>
      <c r="F51" s="71">
        <v>93000</v>
      </c>
      <c r="G51" s="9">
        <v>23</v>
      </c>
      <c r="H51" s="71">
        <v>69000</v>
      </c>
      <c r="I51" s="9">
        <v>23</v>
      </c>
      <c r="J51" s="71">
        <v>46000</v>
      </c>
      <c r="K51" s="9">
        <v>23</v>
      </c>
      <c r="L51" s="71">
        <v>94000</v>
      </c>
      <c r="M51" s="9">
        <v>23</v>
      </c>
      <c r="N51" s="71">
        <v>550000</v>
      </c>
      <c r="O51" s="9">
        <v>23</v>
      </c>
      <c r="P51" s="7">
        <v>47000</v>
      </c>
      <c r="Q51" s="9">
        <v>23</v>
      </c>
      <c r="R51" s="7">
        <v>51000</v>
      </c>
      <c r="S51" s="9">
        <v>23</v>
      </c>
      <c r="T51" s="7">
        <v>40000</v>
      </c>
      <c r="U51" s="9">
        <v>23</v>
      </c>
      <c r="V51" s="7">
        <v>8000</v>
      </c>
      <c r="W51" s="9">
        <v>23</v>
      </c>
      <c r="X51" s="7">
        <v>18000</v>
      </c>
      <c r="Y51" s="9">
        <v>23</v>
      </c>
      <c r="Z51" s="7">
        <v>49000</v>
      </c>
      <c r="AA51" s="9">
        <v>23</v>
      </c>
      <c r="AB51" s="18">
        <f t="shared" si="6"/>
        <v>1082000</v>
      </c>
      <c r="AC51" s="10">
        <f t="shared" si="7"/>
        <v>276</v>
      </c>
    </row>
    <row r="52" spans="1:30" ht="22.5" customHeight="1" x14ac:dyDescent="0.25">
      <c r="A52" s="53"/>
      <c r="B52" s="52">
        <v>7900</v>
      </c>
      <c r="C52" s="53" t="s">
        <v>106</v>
      </c>
      <c r="D52" s="71">
        <v>2000</v>
      </c>
      <c r="E52" s="8">
        <v>61.45</v>
      </c>
      <c r="F52" s="71">
        <v>2000</v>
      </c>
      <c r="G52" s="9">
        <v>61.45</v>
      </c>
      <c r="H52" s="71">
        <v>0</v>
      </c>
      <c r="I52" s="9">
        <v>61.45</v>
      </c>
      <c r="J52" s="71">
        <v>0</v>
      </c>
      <c r="K52" s="9">
        <v>61.45</v>
      </c>
      <c r="L52" s="75">
        <v>1000</v>
      </c>
      <c r="M52" s="9">
        <v>61.45</v>
      </c>
      <c r="N52" s="75">
        <v>0</v>
      </c>
      <c r="O52" s="9">
        <v>61.45</v>
      </c>
      <c r="P52" s="7">
        <v>1000</v>
      </c>
      <c r="Q52" s="9">
        <v>61.45</v>
      </c>
      <c r="R52" s="7">
        <v>1000</v>
      </c>
      <c r="S52" s="9">
        <v>61.45</v>
      </c>
      <c r="T52" s="7">
        <v>2000</v>
      </c>
      <c r="U52" s="9">
        <v>61.45</v>
      </c>
      <c r="V52" s="7">
        <v>0</v>
      </c>
      <c r="W52" s="9">
        <v>61.45</v>
      </c>
      <c r="X52" s="7">
        <v>3000</v>
      </c>
      <c r="Y52" s="9">
        <v>61.45</v>
      </c>
      <c r="Z52" s="7">
        <v>3000</v>
      </c>
      <c r="AA52" s="9">
        <v>61.45</v>
      </c>
      <c r="AB52" s="18">
        <f t="shared" si="6"/>
        <v>15000</v>
      </c>
      <c r="AC52" s="10">
        <f t="shared" si="7"/>
        <v>737.40000000000009</v>
      </c>
    </row>
    <row r="53" spans="1:30" ht="22.5" customHeight="1" x14ac:dyDescent="0.25">
      <c r="A53" s="51"/>
      <c r="B53" s="52">
        <v>30600</v>
      </c>
      <c r="C53" s="53" t="s">
        <v>107</v>
      </c>
      <c r="D53" s="71">
        <v>1000</v>
      </c>
      <c r="E53" s="8">
        <v>79.45</v>
      </c>
      <c r="F53" s="75">
        <v>0</v>
      </c>
      <c r="G53" s="9">
        <v>79.45</v>
      </c>
      <c r="H53" s="71">
        <v>1000</v>
      </c>
      <c r="I53" s="9">
        <v>79.45</v>
      </c>
      <c r="J53" s="71">
        <v>0</v>
      </c>
      <c r="K53" s="9">
        <v>79.45</v>
      </c>
      <c r="L53" s="71">
        <v>0</v>
      </c>
      <c r="M53" s="9">
        <v>79.45</v>
      </c>
      <c r="N53" s="71">
        <v>0</v>
      </c>
      <c r="O53" s="9">
        <v>79.45</v>
      </c>
      <c r="P53" s="7">
        <v>0</v>
      </c>
      <c r="Q53" s="9">
        <v>79.45</v>
      </c>
      <c r="R53" s="7">
        <v>0</v>
      </c>
      <c r="S53" s="9">
        <v>79.45</v>
      </c>
      <c r="T53" s="7">
        <v>0</v>
      </c>
      <c r="U53" s="9">
        <v>79.45</v>
      </c>
      <c r="V53" s="7">
        <v>1000</v>
      </c>
      <c r="W53" s="9">
        <v>79.45</v>
      </c>
      <c r="X53" s="7">
        <v>0</v>
      </c>
      <c r="Y53" s="9">
        <v>79.45</v>
      </c>
      <c r="Z53" s="7">
        <v>0</v>
      </c>
      <c r="AA53" s="9">
        <v>79.45</v>
      </c>
      <c r="AB53" s="18">
        <f t="shared" si="6"/>
        <v>3000</v>
      </c>
      <c r="AC53" s="10">
        <f t="shared" si="7"/>
        <v>953.4000000000002</v>
      </c>
    </row>
    <row r="54" spans="1:30" ht="22.5" customHeight="1" x14ac:dyDescent="0.25">
      <c r="A54" s="51"/>
      <c r="B54" s="52">
        <v>8550</v>
      </c>
      <c r="C54" s="53" t="s">
        <v>123</v>
      </c>
      <c r="D54" s="71">
        <v>5</v>
      </c>
      <c r="E54" s="8">
        <v>71.5</v>
      </c>
      <c r="F54" s="75">
        <v>6</v>
      </c>
      <c r="G54" s="9">
        <v>71.5</v>
      </c>
      <c r="H54" s="71">
        <v>2</v>
      </c>
      <c r="I54" s="9">
        <v>71.5</v>
      </c>
      <c r="J54" s="71">
        <v>3</v>
      </c>
      <c r="K54" s="9">
        <v>71.5</v>
      </c>
      <c r="L54" s="71">
        <v>2</v>
      </c>
      <c r="M54" s="9">
        <v>71.5</v>
      </c>
      <c r="N54" s="71">
        <v>0</v>
      </c>
      <c r="O54" s="9">
        <v>71.5</v>
      </c>
      <c r="P54" s="7">
        <v>2</v>
      </c>
      <c r="Q54" s="9">
        <v>71.5</v>
      </c>
      <c r="R54" s="7">
        <v>34</v>
      </c>
      <c r="S54" s="9">
        <v>71.5</v>
      </c>
      <c r="T54" s="7">
        <v>46</v>
      </c>
      <c r="U54" s="9">
        <v>71.5</v>
      </c>
      <c r="V54" s="7">
        <v>3</v>
      </c>
      <c r="W54" s="9">
        <v>71.5</v>
      </c>
      <c r="X54" s="7">
        <v>1</v>
      </c>
      <c r="Y54" s="9">
        <v>71.5</v>
      </c>
      <c r="Z54" s="7">
        <v>2</v>
      </c>
      <c r="AA54" s="9">
        <v>71.5</v>
      </c>
      <c r="AB54" s="18">
        <f t="shared" si="6"/>
        <v>106</v>
      </c>
      <c r="AC54" s="10">
        <f t="shared" ref="AC54" si="8">E54+G54+I54+K54+M54+O54+Q54+S54+U54+W54+Y54+AA54</f>
        <v>858</v>
      </c>
    </row>
    <row r="55" spans="1:30" ht="29.25" customHeight="1" x14ac:dyDescent="0.25">
      <c r="A55" s="51" t="s">
        <v>31</v>
      </c>
      <c r="B55" s="52"/>
      <c r="C55" s="53"/>
      <c r="D55" s="71"/>
      <c r="E55" s="8"/>
      <c r="F55" s="71"/>
      <c r="G55" s="9"/>
      <c r="H55" s="71"/>
      <c r="I55" s="9"/>
      <c r="J55" s="71"/>
      <c r="K55" s="9"/>
      <c r="L55" s="71"/>
      <c r="M55" s="9"/>
      <c r="N55" s="71"/>
      <c r="O55" s="9"/>
      <c r="P55" s="7"/>
      <c r="Q55" s="9"/>
      <c r="R55" s="7"/>
      <c r="S55" s="9"/>
      <c r="T55" s="7"/>
      <c r="U55" s="9"/>
      <c r="V55" s="7"/>
      <c r="W55" s="9"/>
      <c r="X55" s="7"/>
      <c r="Y55" s="9"/>
      <c r="Z55" s="7"/>
      <c r="AA55" s="9"/>
      <c r="AB55" s="18"/>
      <c r="AC55" s="10"/>
    </row>
    <row r="56" spans="1:30" ht="27" customHeight="1" x14ac:dyDescent="0.25">
      <c r="A56" s="51"/>
      <c r="B56" s="52">
        <v>2230</v>
      </c>
      <c r="C56" s="53" t="s">
        <v>108</v>
      </c>
      <c r="D56" s="71">
        <v>3000</v>
      </c>
      <c r="E56" s="8">
        <v>193.21</v>
      </c>
      <c r="F56" s="71">
        <v>3000</v>
      </c>
      <c r="G56" s="9">
        <v>193.21</v>
      </c>
      <c r="H56" s="71">
        <v>2000</v>
      </c>
      <c r="I56" s="9">
        <v>188.9</v>
      </c>
      <c r="J56" s="71">
        <v>0</v>
      </c>
      <c r="K56" s="9">
        <v>182.86</v>
      </c>
      <c r="L56" s="71">
        <v>1000</v>
      </c>
      <c r="M56" s="9">
        <v>187.31</v>
      </c>
      <c r="N56" s="71">
        <v>0</v>
      </c>
      <c r="O56" s="9">
        <v>182.86</v>
      </c>
      <c r="P56" s="7">
        <v>1000</v>
      </c>
      <c r="Q56" s="9">
        <v>187.31</v>
      </c>
      <c r="R56" s="7">
        <v>3000</v>
      </c>
      <c r="S56" s="9">
        <v>196.21</v>
      </c>
      <c r="T56" s="7">
        <v>3000</v>
      </c>
      <c r="U56" s="9">
        <v>191.19</v>
      </c>
      <c r="V56" s="7">
        <v>6000</v>
      </c>
      <c r="W56" s="9">
        <v>204.54</v>
      </c>
      <c r="X56" s="7">
        <v>4000</v>
      </c>
      <c r="Y56" s="9">
        <v>195.64</v>
      </c>
      <c r="Z56" s="7">
        <v>6000</v>
      </c>
      <c r="AA56" s="9">
        <v>204.54</v>
      </c>
      <c r="AB56" s="18">
        <f t="shared" si="6"/>
        <v>32000</v>
      </c>
      <c r="AC56" s="10">
        <f t="shared" si="7"/>
        <v>2307.7799999999997</v>
      </c>
    </row>
    <row r="57" spans="1:30" ht="26.25" customHeight="1" x14ac:dyDescent="0.25">
      <c r="A57" s="54"/>
      <c r="B57" s="55">
        <v>2240</v>
      </c>
      <c r="C57" s="53" t="s">
        <v>112</v>
      </c>
      <c r="D57" s="71">
        <v>0</v>
      </c>
      <c r="E57" s="8">
        <v>206.17</v>
      </c>
      <c r="F57" s="71">
        <v>3000</v>
      </c>
      <c r="G57" s="9">
        <v>219.1</v>
      </c>
      <c r="H57" s="71">
        <v>1000</v>
      </c>
      <c r="I57" s="9">
        <v>210.48</v>
      </c>
      <c r="J57" s="71">
        <v>9000</v>
      </c>
      <c r="K57" s="9">
        <v>251.38</v>
      </c>
      <c r="L57" s="71">
        <v>5000</v>
      </c>
      <c r="M57" s="9">
        <v>233.58</v>
      </c>
      <c r="N57" s="71">
        <v>4000</v>
      </c>
      <c r="O57" s="9">
        <v>229.13</v>
      </c>
      <c r="P57" s="7">
        <v>1000</v>
      </c>
      <c r="Q57" s="9">
        <v>215.78</v>
      </c>
      <c r="R57" s="7">
        <v>1000</v>
      </c>
      <c r="S57" s="9">
        <v>215.78</v>
      </c>
      <c r="T57" s="7">
        <v>0</v>
      </c>
      <c r="U57" s="9">
        <v>206.31</v>
      </c>
      <c r="V57" s="7">
        <v>0</v>
      </c>
      <c r="W57" s="9">
        <v>206.31</v>
      </c>
      <c r="X57" s="7">
        <v>1000</v>
      </c>
      <c r="Y57" s="9">
        <v>210.76</v>
      </c>
      <c r="Z57" s="7">
        <v>0</v>
      </c>
      <c r="AA57" s="9">
        <v>206.31</v>
      </c>
      <c r="AB57" s="18">
        <f t="shared" si="6"/>
        <v>25000</v>
      </c>
      <c r="AC57" s="10">
        <f t="shared" ref="AC57:AC60" si="9">E57+G57+I57+K57+M57+O57+Q57+S57+U57+W57+Y57+AA57</f>
        <v>2611.0899999999997</v>
      </c>
    </row>
    <row r="58" spans="1:30" ht="27" customHeight="1" x14ac:dyDescent="0.25">
      <c r="A58" s="51"/>
      <c r="B58" s="52">
        <v>2250</v>
      </c>
      <c r="C58" s="53" t="s">
        <v>110</v>
      </c>
      <c r="D58" s="71">
        <v>2000</v>
      </c>
      <c r="E58" s="8">
        <v>64.89</v>
      </c>
      <c r="F58" s="71">
        <v>2000</v>
      </c>
      <c r="G58" s="9">
        <v>64.89</v>
      </c>
      <c r="H58" s="71">
        <v>2000</v>
      </c>
      <c r="I58" s="9">
        <v>64.89</v>
      </c>
      <c r="J58" s="71">
        <v>0</v>
      </c>
      <c r="K58" s="9">
        <v>65.17</v>
      </c>
      <c r="L58" s="71">
        <v>3000</v>
      </c>
      <c r="M58" s="9">
        <v>69.62</v>
      </c>
      <c r="N58" s="71">
        <v>2000</v>
      </c>
      <c r="O58" s="9">
        <v>65.17</v>
      </c>
      <c r="P58" s="7">
        <v>3000</v>
      </c>
      <c r="Q58" s="9">
        <v>69.62</v>
      </c>
      <c r="R58" s="7">
        <v>5000</v>
      </c>
      <c r="S58" s="9">
        <v>78.52</v>
      </c>
      <c r="T58" s="7">
        <v>10000</v>
      </c>
      <c r="U58" s="9">
        <v>95.75</v>
      </c>
      <c r="V58" s="7">
        <v>8000</v>
      </c>
      <c r="W58" s="9">
        <v>86.85</v>
      </c>
      <c r="X58" s="7">
        <v>2000</v>
      </c>
      <c r="Y58" s="9">
        <v>60.15</v>
      </c>
      <c r="Z58" s="7">
        <v>1000</v>
      </c>
      <c r="AA58" s="9">
        <v>55.7</v>
      </c>
      <c r="AB58" s="18">
        <f t="shared" si="6"/>
        <v>40000</v>
      </c>
      <c r="AC58" s="10">
        <f t="shared" si="9"/>
        <v>841.22000000000014</v>
      </c>
    </row>
    <row r="59" spans="1:30" ht="27" customHeight="1" x14ac:dyDescent="0.25">
      <c r="A59" s="51"/>
      <c r="B59" s="52">
        <v>765</v>
      </c>
      <c r="C59" s="53" t="s">
        <v>111</v>
      </c>
      <c r="D59" s="71">
        <v>3000</v>
      </c>
      <c r="E59" s="8">
        <v>296.77</v>
      </c>
      <c r="F59" s="71">
        <v>3000</v>
      </c>
      <c r="G59" s="9">
        <v>296.77</v>
      </c>
      <c r="H59" s="71">
        <v>3000</v>
      </c>
      <c r="I59" s="9">
        <v>296.77</v>
      </c>
      <c r="J59" s="71">
        <v>2000</v>
      </c>
      <c r="K59" s="9">
        <v>297.89999999999998</v>
      </c>
      <c r="L59" s="71">
        <v>3000</v>
      </c>
      <c r="M59" s="9">
        <v>302.35000000000002</v>
      </c>
      <c r="N59" s="71">
        <v>2000</v>
      </c>
      <c r="O59" s="9">
        <v>297.89999999999998</v>
      </c>
      <c r="P59" s="7">
        <v>2000</v>
      </c>
      <c r="Q59" s="9">
        <v>297.89999999999998</v>
      </c>
      <c r="R59" s="7">
        <v>3000</v>
      </c>
      <c r="S59" s="9">
        <v>302.35000000000002</v>
      </c>
      <c r="T59" s="7">
        <v>3000</v>
      </c>
      <c r="U59" s="9">
        <v>297.33</v>
      </c>
      <c r="V59" s="7">
        <v>3000</v>
      </c>
      <c r="W59" s="9">
        <v>297.33</v>
      </c>
      <c r="X59" s="7">
        <v>4000</v>
      </c>
      <c r="Y59" s="9">
        <v>301.77999999999997</v>
      </c>
      <c r="Z59" s="7">
        <v>3000</v>
      </c>
      <c r="AA59" s="9">
        <v>297.33</v>
      </c>
      <c r="AB59" s="18">
        <f t="shared" si="6"/>
        <v>34000</v>
      </c>
      <c r="AC59" s="10">
        <f t="shared" si="9"/>
        <v>3582.4799999999996</v>
      </c>
    </row>
    <row r="60" spans="1:30" ht="27" customHeight="1" thickBot="1" x14ac:dyDescent="0.3">
      <c r="A60" s="51"/>
      <c r="B60" s="52">
        <v>1000</v>
      </c>
      <c r="C60" s="53" t="s">
        <v>109</v>
      </c>
      <c r="D60" s="71">
        <v>0</v>
      </c>
      <c r="E60" s="8">
        <v>75.91</v>
      </c>
      <c r="F60" s="71">
        <v>1000</v>
      </c>
      <c r="G60" s="9">
        <v>80.22</v>
      </c>
      <c r="H60" s="71">
        <v>0</v>
      </c>
      <c r="I60" s="9">
        <v>75.91</v>
      </c>
      <c r="J60" s="71">
        <v>0</v>
      </c>
      <c r="K60" s="9">
        <v>75.91</v>
      </c>
      <c r="L60" s="71">
        <v>0</v>
      </c>
      <c r="M60" s="9">
        <v>75.91</v>
      </c>
      <c r="N60" s="71">
        <v>0</v>
      </c>
      <c r="O60" s="9">
        <v>75.91</v>
      </c>
      <c r="P60" s="7">
        <v>0</v>
      </c>
      <c r="Q60" s="9">
        <v>75.91</v>
      </c>
      <c r="R60" s="7">
        <v>1000</v>
      </c>
      <c r="S60" s="9">
        <v>80.36</v>
      </c>
      <c r="T60" s="7">
        <v>0</v>
      </c>
      <c r="U60" s="9">
        <v>70.89</v>
      </c>
      <c r="V60" s="7">
        <v>2000</v>
      </c>
      <c r="W60" s="9">
        <v>79.790000000000006</v>
      </c>
      <c r="X60" s="7">
        <v>0</v>
      </c>
      <c r="Y60" s="9">
        <v>70.89</v>
      </c>
      <c r="Z60" s="7">
        <v>0</v>
      </c>
      <c r="AA60" s="9">
        <v>70.89</v>
      </c>
      <c r="AB60" s="18">
        <f t="shared" si="6"/>
        <v>4000</v>
      </c>
      <c r="AC60" s="10">
        <f t="shared" si="9"/>
        <v>908.49999999999989</v>
      </c>
    </row>
    <row r="61" spans="1:30" ht="33.75" customHeight="1" thickBot="1" x14ac:dyDescent="0.3">
      <c r="A61" s="37"/>
      <c r="B61" s="56"/>
      <c r="C61" s="57" t="s">
        <v>21</v>
      </c>
      <c r="D61" s="69">
        <f>SUM(D49:D60)</f>
        <v>29005</v>
      </c>
      <c r="E61" s="19">
        <f>SUM(E49:E60)</f>
        <v>1190.8500000000001</v>
      </c>
      <c r="F61" s="69">
        <f>SUM(F49:F60)</f>
        <v>107006</v>
      </c>
      <c r="G61" s="19">
        <f t="shared" ref="G61:N61" si="10">SUM(G49:G60)</f>
        <v>1208.0899999999999</v>
      </c>
      <c r="H61" s="69">
        <f t="shared" si="10"/>
        <v>79002</v>
      </c>
      <c r="I61" s="19">
        <f t="shared" si="10"/>
        <v>1190.8500000000001</v>
      </c>
      <c r="J61" s="69">
        <f t="shared" si="10"/>
        <v>59003</v>
      </c>
      <c r="K61" s="19">
        <f t="shared" si="10"/>
        <v>1227.1200000000001</v>
      </c>
      <c r="L61" s="69">
        <f t="shared" si="10"/>
        <v>108002</v>
      </c>
      <c r="M61" s="19">
        <f t="shared" si="10"/>
        <v>1222.6700000000003</v>
      </c>
      <c r="N61" s="69">
        <f t="shared" si="10"/>
        <v>558000</v>
      </c>
      <c r="O61" s="19">
        <f>SUM(O56:O60)</f>
        <v>850.96999999999991</v>
      </c>
      <c r="P61" s="16">
        <f t="shared" ref="P61:Y61" si="11">SUM(P49:P60)</f>
        <v>57002</v>
      </c>
      <c r="Q61" s="19">
        <f t="shared" si="11"/>
        <v>1200.42</v>
      </c>
      <c r="R61" s="16">
        <f t="shared" si="11"/>
        <v>68034</v>
      </c>
      <c r="S61" s="19">
        <f t="shared" si="11"/>
        <v>1227.1199999999999</v>
      </c>
      <c r="T61" s="16">
        <f t="shared" si="11"/>
        <v>59046</v>
      </c>
      <c r="U61" s="19">
        <f t="shared" si="11"/>
        <v>1215.3699999999999</v>
      </c>
      <c r="V61" s="16">
        <f t="shared" si="11"/>
        <v>30003</v>
      </c>
      <c r="W61" s="19">
        <f t="shared" si="11"/>
        <v>1228.72</v>
      </c>
      <c r="X61" s="16">
        <f t="shared" si="11"/>
        <v>32001</v>
      </c>
      <c r="Y61" s="19">
        <f t="shared" si="11"/>
        <v>1193.1200000000001</v>
      </c>
      <c r="Z61" s="16">
        <f>SUM(Z49:Z59)</f>
        <v>62002</v>
      </c>
      <c r="AA61" s="19">
        <f>SUM(AA49:AA60)</f>
        <v>1188.67</v>
      </c>
      <c r="AB61" s="18">
        <f t="shared" ref="AB61" si="12">D61+F61+H61+J61+L61+N61+P61+R61+T61+V61+X61+Z61</f>
        <v>1248106</v>
      </c>
      <c r="AC61" s="10">
        <f t="shared" ref="AC61" si="13">E61+G61+I61+K61+M61+O61+Q61+S61+U61+W61+Y61+AA61</f>
        <v>14143.97</v>
      </c>
      <c r="AD61" s="11">
        <f>E61+G61+I61+K61+M61+O61+Q61+S61+U61+W61+Y61+AA61</f>
        <v>14143.97</v>
      </c>
    </row>
    <row r="62" spans="1:30" s="12" customFormat="1" ht="21" x14ac:dyDescent="0.35">
      <c r="A62" s="21"/>
      <c r="B62" s="29" t="s">
        <v>126</v>
      </c>
      <c r="C62" s="21"/>
      <c r="D62" s="72"/>
      <c r="F62" s="72"/>
      <c r="H62" s="72"/>
      <c r="J62" s="72"/>
      <c r="L62" s="72"/>
      <c r="N62" s="72"/>
    </row>
    <row r="63" spans="1:30" s="12" customFormat="1" ht="21" x14ac:dyDescent="0.35">
      <c r="A63" s="21"/>
      <c r="B63" s="29" t="s">
        <v>25</v>
      </c>
      <c r="C63" s="22"/>
      <c r="D63" s="72"/>
      <c r="F63" s="72"/>
      <c r="H63" s="72"/>
      <c r="J63" s="72"/>
      <c r="L63" s="72"/>
      <c r="N63" s="72"/>
    </row>
    <row r="64" spans="1:30" s="12" customFormat="1" ht="21" x14ac:dyDescent="0.35">
      <c r="A64" s="21"/>
      <c r="B64" s="29"/>
      <c r="C64" s="22"/>
      <c r="D64" s="72"/>
      <c r="F64" s="72"/>
      <c r="H64" s="72"/>
      <c r="J64" s="72"/>
      <c r="L64" s="72"/>
      <c r="N64" s="72"/>
    </row>
    <row r="65" spans="1:14" s="12" customFormat="1" ht="21" x14ac:dyDescent="0.35">
      <c r="A65" s="23" t="s">
        <v>22</v>
      </c>
      <c r="B65" s="30">
        <v>54145</v>
      </c>
      <c r="C65" s="24">
        <v>6021.69</v>
      </c>
      <c r="D65" s="73"/>
      <c r="F65" s="72"/>
      <c r="H65" s="72"/>
      <c r="J65" s="72"/>
      <c r="L65" s="72"/>
      <c r="N65" s="72"/>
    </row>
    <row r="66" spans="1:14" s="12" customFormat="1" ht="21" x14ac:dyDescent="0.35">
      <c r="A66" s="23" t="s">
        <v>23</v>
      </c>
      <c r="B66" s="31">
        <v>5</v>
      </c>
      <c r="C66" s="24">
        <v>71.03</v>
      </c>
      <c r="D66" s="72"/>
      <c r="F66" s="72"/>
      <c r="H66" s="72"/>
      <c r="J66" s="72"/>
      <c r="L66" s="72"/>
      <c r="N66" s="72"/>
    </row>
    <row r="67" spans="1:14" s="12" customFormat="1" ht="21" x14ac:dyDescent="0.35">
      <c r="A67" s="23" t="s">
        <v>24</v>
      </c>
      <c r="B67" s="31">
        <v>62002</v>
      </c>
      <c r="C67" s="24">
        <v>1188.67</v>
      </c>
      <c r="D67" s="72"/>
      <c r="F67" s="72"/>
      <c r="H67" s="72"/>
      <c r="J67" s="72"/>
      <c r="L67" s="72"/>
      <c r="N67" s="72"/>
    </row>
    <row r="68" spans="1:14" s="12" customFormat="1" ht="21.75" thickBot="1" x14ac:dyDescent="0.4">
      <c r="A68" s="23" t="s">
        <v>27</v>
      </c>
      <c r="B68" s="31"/>
      <c r="C68" s="25">
        <f>SUM(C65:C67)</f>
        <v>7281.3899999999994</v>
      </c>
      <c r="D68" s="72"/>
      <c r="F68" s="72"/>
      <c r="H68" s="72"/>
      <c r="J68" s="72"/>
      <c r="L68" s="72"/>
      <c r="N68" s="72"/>
    </row>
    <row r="69" spans="1:14" s="12" customFormat="1" ht="21" x14ac:dyDescent="0.35">
      <c r="B69" s="32"/>
      <c r="C69" s="26"/>
      <c r="D69" s="72"/>
      <c r="F69" s="72"/>
      <c r="H69" s="72"/>
      <c r="J69" s="72"/>
      <c r="L69" s="72"/>
      <c r="N69" s="72"/>
    </row>
  </sheetData>
  <mergeCells count="13">
    <mergeCell ref="X2:Y2"/>
    <mergeCell ref="Z2:AA2"/>
    <mergeCell ref="AB2:AC2"/>
    <mergeCell ref="L2:M2"/>
    <mergeCell ref="N2:O2"/>
    <mergeCell ref="P2:Q2"/>
    <mergeCell ref="R2:S2"/>
    <mergeCell ref="T2:U2"/>
    <mergeCell ref="D2:E2"/>
    <mergeCell ref="F2:G2"/>
    <mergeCell ref="H2:I2"/>
    <mergeCell ref="J2:K2"/>
    <mergeCell ref="V2:W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 Winchester</cp:lastModifiedBy>
  <cp:lastPrinted>2017-06-27T19:10:51Z</cp:lastPrinted>
  <dcterms:created xsi:type="dcterms:W3CDTF">2014-08-28T14:24:55Z</dcterms:created>
  <dcterms:modified xsi:type="dcterms:W3CDTF">2023-10-11T14:08:10Z</dcterms:modified>
</cp:coreProperties>
</file>